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0"/>
  </bookViews>
  <sheets>
    <sheet name=" 16 a-b" sheetId="1" r:id="rId1"/>
  </sheets>
  <definedNames>
    <definedName name="_xlnm.Print_Area" localSheetId="0">' 16 a-b'!$A$1:$AH$68</definedName>
  </definedNames>
  <calcPr fullCalcOnLoad="1"/>
</workbook>
</file>

<file path=xl/sharedStrings.xml><?xml version="1.0" encoding="utf-8"?>
<sst xmlns="http://schemas.openxmlformats.org/spreadsheetml/2006/main" count="52" uniqueCount="45">
  <si>
    <t>(Rs million)</t>
  </si>
  <si>
    <t>(as at end of period)</t>
  </si>
  <si>
    <t>Components of Monetary Base</t>
  </si>
  <si>
    <t>2. Currency with Other Depository Corporations</t>
  </si>
  <si>
    <t xml:space="preserve">    of which:</t>
  </si>
  <si>
    <t>3. Deposits with BoM</t>
  </si>
  <si>
    <t xml:space="preserve">      Other</t>
  </si>
  <si>
    <t xml:space="preserve">      Other Depository Corporations</t>
  </si>
  <si>
    <t>Sources of Monetary Base</t>
  </si>
  <si>
    <t>1. Net Foreign Assets</t>
  </si>
  <si>
    <t>3. Claims on Other Depository Corporations</t>
  </si>
  <si>
    <t>Components of Broad Money Liabilities</t>
  </si>
  <si>
    <t>2. Transferable Deposits</t>
  </si>
  <si>
    <t>1. Savings Deposits</t>
  </si>
  <si>
    <t>2. Time Deposits</t>
  </si>
  <si>
    <t>3. Foreign Currency Deposits</t>
  </si>
  <si>
    <t>III. Securities other than Shares</t>
  </si>
  <si>
    <t>II. Quasi-Money Liabilities (1+2+3)</t>
  </si>
  <si>
    <t>Sources of Broad Money Liabilities</t>
  </si>
  <si>
    <t xml:space="preserve">    Bank of Mauritius</t>
  </si>
  <si>
    <t xml:space="preserve">    Other Depository Corporations</t>
  </si>
  <si>
    <t>4. Claims on Private Sector</t>
  </si>
  <si>
    <t>Figures may not add up to totals due to rounding.</t>
  </si>
  <si>
    <t>2. Net Claims on Budgetary Central Government</t>
  </si>
  <si>
    <t>1. Net Claims on Budgetary Central Government</t>
  </si>
  <si>
    <t>Source: Statistics Division.</t>
  </si>
  <si>
    <t>* Based on the new methodology of  the IMF's Depository Corporations Survey framework.</t>
  </si>
  <si>
    <t>1. Currency with Public</t>
  </si>
  <si>
    <t xml:space="preserve">   Monetary Base (1+2+3)</t>
  </si>
  <si>
    <t>5. Net Non-Monetary Liabilities</t>
  </si>
  <si>
    <t xml:space="preserve">   Monetary Base (1+2+3+4-5)</t>
  </si>
  <si>
    <t>I. Narrow Money Liabilities (1+2)</t>
  </si>
  <si>
    <t>BROAD MONEY LIABILITIES (I+II+III)</t>
  </si>
  <si>
    <t>BROAD MONEY LIABILITES (I+II-III)</t>
  </si>
  <si>
    <r>
      <t>I. Net Foreign Assets</t>
    </r>
    <r>
      <rPr>
        <b/>
        <vertAlign val="superscript"/>
        <sz val="10"/>
        <rFont val="Times New Roman"/>
        <family val="1"/>
      </rPr>
      <t>1</t>
    </r>
  </si>
  <si>
    <r>
      <t xml:space="preserve">    Other Depository Corporations</t>
    </r>
    <r>
      <rPr>
        <vertAlign val="superscript"/>
        <sz val="10"/>
        <rFont val="Times New Roman"/>
        <family val="1"/>
      </rPr>
      <t xml:space="preserve">1 </t>
    </r>
  </si>
  <si>
    <t>III. Net Non-Monetary Liabilities</t>
  </si>
  <si>
    <r>
      <t xml:space="preserve">II. Domestic Credit (1+2) </t>
    </r>
    <r>
      <rPr>
        <b/>
        <vertAlign val="superscript"/>
        <sz val="10"/>
        <rFont val="Times New Roman"/>
        <family val="1"/>
      </rPr>
      <t>2</t>
    </r>
  </si>
  <si>
    <r>
      <t xml:space="preserve">2. Claims on Private Sector </t>
    </r>
    <r>
      <rPr>
        <b/>
        <i/>
        <vertAlign val="superscript"/>
        <sz val="10"/>
        <rFont val="Times New Roman"/>
        <family val="1"/>
      </rPr>
      <t>2</t>
    </r>
  </si>
  <si>
    <r>
      <t xml:space="preserve">    Other Depository Corporations </t>
    </r>
    <r>
      <rPr>
        <vertAlign val="superscript"/>
        <sz val="10"/>
        <rFont val="Times New Roman"/>
        <family val="1"/>
      </rPr>
      <t>2</t>
    </r>
  </si>
  <si>
    <r>
      <t xml:space="preserve">2 </t>
    </r>
    <r>
      <rPr>
        <i/>
        <sz val="9"/>
        <color indexed="8"/>
        <rFont val="Times New Roman"/>
        <family val="1"/>
      </rPr>
      <t>With effect from January 2010, domestic credit is no longer adjusted for claims on GBL holders.</t>
    </r>
  </si>
  <si>
    <r>
      <t xml:space="preserve">1 </t>
    </r>
    <r>
      <rPr>
        <i/>
        <sz val="9"/>
        <color indexed="8"/>
        <rFont val="Times New Roman"/>
        <family val="1"/>
      </rPr>
      <t xml:space="preserve">With effect from January 2010, net foreign assets of other depository corporations(ODCs) are no longer adjusted for foreign currency deposits of global business entities. </t>
    </r>
  </si>
  <si>
    <t>For further information, please refer to the methodological note that has been released on the Bank's website in its March 2012 Monthly Statistical Bulletin Issue.</t>
  </si>
  <si>
    <t>Table 16a: Components and Sources of Monetary Base*: September 2011 - September 2012</t>
  </si>
  <si>
    <t>Table 16b: Components and Sources of Broad Money Liabilities*: September 2011 - September 2012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</si>
</sst>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\-yy;@"/>
    <numFmt numFmtId="174" formatCode="#,##0.0"/>
    <numFmt numFmtId="175" formatCode="mmm\-yyyy"/>
    <numFmt numFmtId="176" formatCode="0.0%"/>
    <numFmt numFmtId="177" formatCode="0.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b/>
      <sz val="13"/>
      <name val="Times New Roman"/>
      <family val="1"/>
    </font>
    <font>
      <i/>
      <sz val="10"/>
      <name val="Arial"/>
      <family val="2"/>
    </font>
    <font>
      <i/>
      <vertAlign val="superscript"/>
      <sz val="9"/>
      <color indexed="8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i/>
      <vertAlign val="superscript"/>
      <sz val="10"/>
      <name val="Times New Roman"/>
      <family val="1"/>
    </font>
    <font>
      <b/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double">
        <color indexed="23"/>
      </top>
      <bottom style="double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 style="medium">
        <color indexed="23"/>
      </right>
      <top style="thick">
        <color indexed="23"/>
      </top>
      <bottom style="thick">
        <color indexed="23"/>
      </bottom>
    </border>
    <border>
      <left style="medium">
        <color indexed="23"/>
      </left>
      <right style="medium">
        <color indexed="23"/>
      </right>
      <top style="thick">
        <color indexed="23"/>
      </top>
      <bottom style="thick">
        <color indexed="23"/>
      </bottom>
    </border>
    <border>
      <left style="medium">
        <color indexed="23"/>
      </left>
      <right>
        <color indexed="63"/>
      </right>
      <top style="thick">
        <color indexed="23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double">
        <color indexed="23"/>
      </top>
      <bottom style="double">
        <color indexed="23"/>
      </bottom>
    </border>
    <border>
      <left style="thick">
        <color indexed="2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 style="medium">
        <color indexed="23"/>
      </left>
      <right style="medium">
        <color indexed="23"/>
      </right>
      <top style="thick">
        <color indexed="23"/>
      </top>
      <bottom style="double">
        <color indexed="23"/>
      </bottom>
    </border>
    <border>
      <left style="medium">
        <color indexed="23"/>
      </left>
      <right style="medium">
        <color indexed="23"/>
      </right>
      <top style="double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173" fontId="5" fillId="32" borderId="0" xfId="0" applyNumberFormat="1" applyFont="1" applyFill="1" applyAlignment="1">
      <alignment horizontal="center" vertical="center"/>
    </xf>
    <xf numFmtId="0" fontId="3" fillId="32" borderId="10" xfId="0" applyFont="1" applyFill="1" applyBorder="1" applyAlignment="1">
      <alignment vertical="center"/>
    </xf>
    <xf numFmtId="3" fontId="3" fillId="32" borderId="11" xfId="0" applyNumberFormat="1" applyFont="1" applyFill="1" applyBorder="1" applyAlignment="1">
      <alignment vertical="center"/>
    </xf>
    <xf numFmtId="3" fontId="3" fillId="32" borderId="10" xfId="0" applyNumberFormat="1" applyFont="1" applyFill="1" applyBorder="1" applyAlignment="1">
      <alignment vertical="center"/>
    </xf>
    <xf numFmtId="3" fontId="4" fillId="32" borderId="10" xfId="0" applyNumberFormat="1" applyFont="1" applyFill="1" applyBorder="1" applyAlignment="1">
      <alignment vertical="center"/>
    </xf>
    <xf numFmtId="3" fontId="5" fillId="32" borderId="10" xfId="0" applyNumberFormat="1" applyFont="1" applyFill="1" applyBorder="1" applyAlignment="1">
      <alignment vertical="center"/>
    </xf>
    <xf numFmtId="0" fontId="5" fillId="32" borderId="0" xfId="0" applyFont="1" applyFill="1" applyAlignment="1">
      <alignment vertical="center"/>
    </xf>
    <xf numFmtId="3" fontId="3" fillId="32" borderId="12" xfId="0" applyNumberFormat="1" applyFont="1" applyFill="1" applyBorder="1" applyAlignment="1">
      <alignment vertical="center"/>
    </xf>
    <xf numFmtId="0" fontId="3" fillId="32" borderId="13" xfId="0" applyFont="1" applyFill="1" applyBorder="1" applyAlignment="1">
      <alignment vertical="center"/>
    </xf>
    <xf numFmtId="3" fontId="3" fillId="32" borderId="0" xfId="0" applyNumberFormat="1" applyFont="1" applyFill="1" applyAlignment="1">
      <alignment vertical="center"/>
    </xf>
    <xf numFmtId="3" fontId="3" fillId="32" borderId="10" xfId="0" applyNumberFormat="1" applyFont="1" applyFill="1" applyBorder="1" applyAlignment="1">
      <alignment horizontal="right" vertical="center"/>
    </xf>
    <xf numFmtId="3" fontId="6" fillId="32" borderId="10" xfId="0" applyNumberFormat="1" applyFont="1" applyFill="1" applyBorder="1" applyAlignment="1">
      <alignment vertical="center"/>
    </xf>
    <xf numFmtId="0" fontId="6" fillId="32" borderId="0" xfId="0" applyFont="1" applyFill="1" applyAlignment="1">
      <alignment vertical="center"/>
    </xf>
    <xf numFmtId="0" fontId="7" fillId="32" borderId="0" xfId="0" applyFont="1" applyFill="1" applyAlignment="1">
      <alignment vertical="center"/>
    </xf>
    <xf numFmtId="0" fontId="9" fillId="32" borderId="0" xfId="0" applyFont="1" applyFill="1" applyAlignment="1">
      <alignment vertical="center"/>
    </xf>
    <xf numFmtId="173" fontId="5" fillId="33" borderId="14" xfId="0" applyNumberFormat="1" applyFont="1" applyFill="1" applyBorder="1" applyAlignment="1">
      <alignment horizontal="center" vertical="center"/>
    </xf>
    <xf numFmtId="173" fontId="5" fillId="33" borderId="15" xfId="0" applyNumberFormat="1" applyFont="1" applyFill="1" applyBorder="1" applyAlignment="1">
      <alignment horizontal="center" vertical="center"/>
    </xf>
    <xf numFmtId="173" fontId="5" fillId="33" borderId="16" xfId="0" applyNumberFormat="1" applyFont="1" applyFill="1" applyBorder="1" applyAlignment="1">
      <alignment horizontal="center" vertical="center"/>
    </xf>
    <xf numFmtId="173" fontId="5" fillId="33" borderId="17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173" fontId="5" fillId="33" borderId="21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vertical="center"/>
    </xf>
    <xf numFmtId="0" fontId="10" fillId="32" borderId="0" xfId="0" applyFont="1" applyFill="1" applyAlignment="1">
      <alignment horizontal="center" vertical="center"/>
    </xf>
    <xf numFmtId="0" fontId="3" fillId="32" borderId="22" xfId="0" applyFont="1" applyFill="1" applyBorder="1" applyAlignment="1">
      <alignment vertical="center"/>
    </xf>
    <xf numFmtId="0" fontId="3" fillId="32" borderId="23" xfId="0" applyFont="1" applyFill="1" applyBorder="1" applyAlignment="1">
      <alignment vertical="center"/>
    </xf>
    <xf numFmtId="0" fontId="11" fillId="32" borderId="0" xfId="0" applyFont="1" applyFill="1" applyAlignment="1">
      <alignment vertical="center"/>
    </xf>
    <xf numFmtId="0" fontId="15" fillId="32" borderId="0" xfId="0" applyFont="1" applyFill="1" applyBorder="1" applyAlignment="1">
      <alignment vertical="center"/>
    </xf>
    <xf numFmtId="0" fontId="8" fillId="32" borderId="0" xfId="0" applyFont="1" applyFill="1" applyAlignment="1">
      <alignment vertical="center"/>
    </xf>
    <xf numFmtId="174" fontId="3" fillId="32" borderId="0" xfId="0" applyNumberFormat="1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8"/>
  <sheetViews>
    <sheetView tabSelected="1" zoomScalePageLayoutView="0" workbookViewId="0" topLeftCell="A1">
      <pane xSplit="1" ySplit="3" topLeftCell="X49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I63" sqref="AI63"/>
    </sheetView>
  </sheetViews>
  <sheetFormatPr defaultColWidth="9.140625" defaultRowHeight="12.75"/>
  <cols>
    <col min="1" max="1" width="46.421875" style="1" customWidth="1"/>
    <col min="2" max="21" width="8.7109375" style="1" hidden="1" customWidth="1"/>
    <col min="22" max="34" width="8.7109375" style="1" customWidth="1"/>
    <col min="35" max="16384" width="9.140625" style="1" customWidth="1"/>
  </cols>
  <sheetData>
    <row r="1" spans="1:26" ht="16.5">
      <c r="A1" s="19" t="s">
        <v>43</v>
      </c>
      <c r="Z1" s="36"/>
    </row>
    <row r="2" spans="2:34" s="2" customFormat="1" ht="13.5" thickBot="1">
      <c r="B2" s="4"/>
      <c r="F2" s="4"/>
      <c r="G2" s="4"/>
      <c r="H2" s="4"/>
      <c r="I2" s="4"/>
      <c r="J2" s="4"/>
      <c r="K2" s="4"/>
      <c r="M2" s="2" t="s">
        <v>1</v>
      </c>
      <c r="T2" s="32"/>
      <c r="U2" s="32"/>
      <c r="V2" s="32"/>
      <c r="AB2" s="3"/>
      <c r="AD2" s="3"/>
      <c r="AF2" s="3"/>
      <c r="AH2" s="3" t="s">
        <v>0</v>
      </c>
    </row>
    <row r="3" spans="1:34" s="5" customFormat="1" ht="14.25" thickBot="1" thickTop="1">
      <c r="A3" s="20"/>
      <c r="B3" s="21">
        <v>40193</v>
      </c>
      <c r="C3" s="21">
        <v>40224</v>
      </c>
      <c r="D3" s="21">
        <v>40252</v>
      </c>
      <c r="E3" s="21">
        <v>40284</v>
      </c>
      <c r="F3" s="21">
        <v>40316</v>
      </c>
      <c r="G3" s="21">
        <v>40347</v>
      </c>
      <c r="H3" s="21">
        <v>40377</v>
      </c>
      <c r="I3" s="21">
        <v>40408</v>
      </c>
      <c r="J3" s="21">
        <v>40439</v>
      </c>
      <c r="K3" s="21">
        <v>40469</v>
      </c>
      <c r="L3" s="21">
        <v>40500</v>
      </c>
      <c r="M3" s="21">
        <v>40530</v>
      </c>
      <c r="N3" s="21">
        <v>40561</v>
      </c>
      <c r="O3" s="21">
        <v>40592</v>
      </c>
      <c r="P3" s="21">
        <v>40620</v>
      </c>
      <c r="Q3" s="21">
        <v>40651</v>
      </c>
      <c r="R3" s="21">
        <v>40681</v>
      </c>
      <c r="S3" s="21">
        <v>40712</v>
      </c>
      <c r="T3" s="21">
        <v>40742</v>
      </c>
      <c r="U3" s="21">
        <v>40773</v>
      </c>
      <c r="V3" s="21">
        <v>40804</v>
      </c>
      <c r="W3" s="21">
        <v>40834</v>
      </c>
      <c r="X3" s="21">
        <v>40865</v>
      </c>
      <c r="Y3" s="22">
        <v>40895</v>
      </c>
      <c r="Z3" s="21">
        <v>40926</v>
      </c>
      <c r="AA3" s="22">
        <v>40957</v>
      </c>
      <c r="AB3" s="21">
        <v>40986</v>
      </c>
      <c r="AC3" s="21">
        <v>41017</v>
      </c>
      <c r="AD3" s="21">
        <v>41047</v>
      </c>
      <c r="AE3" s="21">
        <v>41078</v>
      </c>
      <c r="AF3" s="21">
        <v>41108</v>
      </c>
      <c r="AG3" s="21">
        <v>41139</v>
      </c>
      <c r="AH3" s="21">
        <v>41170</v>
      </c>
    </row>
    <row r="4" spans="1:34" ht="14.25" thickBot="1" thickTop="1">
      <c r="A4" s="24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4" ht="13.5" thickTop="1">
      <c r="A5" s="2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12.75">
      <c r="A6" s="26" t="s">
        <v>27</v>
      </c>
      <c r="B6" s="8">
        <v>16171.960026841443</v>
      </c>
      <c r="C6" s="8">
        <v>15979.918504390556</v>
      </c>
      <c r="D6" s="8">
        <v>15845.17467871854</v>
      </c>
      <c r="E6" s="8">
        <v>16036.327574022573</v>
      </c>
      <c r="F6" s="8">
        <v>16227.254416493004</v>
      </c>
      <c r="G6" s="8">
        <v>15904.557043885216</v>
      </c>
      <c r="H6" s="8">
        <v>16369.721227265134</v>
      </c>
      <c r="I6" s="8">
        <v>16281.244842284294</v>
      </c>
      <c r="J6" s="8">
        <v>16241.980758452173</v>
      </c>
      <c r="K6" s="8">
        <v>16473.996105313156</v>
      </c>
      <c r="L6" s="8">
        <v>16722.438975591223</v>
      </c>
      <c r="M6" s="8">
        <v>18975.006270668913</v>
      </c>
      <c r="N6" s="8">
        <v>18010.593082900665</v>
      </c>
      <c r="O6" s="8">
        <v>17749.329653375997</v>
      </c>
      <c r="P6" s="8">
        <v>17492.428643231848</v>
      </c>
      <c r="Q6" s="8">
        <v>17646.497592686108</v>
      </c>
      <c r="R6" s="8">
        <v>17594.772439179418</v>
      </c>
      <c r="S6" s="8">
        <v>17517</v>
      </c>
      <c r="T6" s="8">
        <v>18045.280669068587</v>
      </c>
      <c r="U6" s="8">
        <v>18269.489570318754</v>
      </c>
      <c r="V6" s="8">
        <v>17957.873646394448</v>
      </c>
      <c r="W6" s="8">
        <v>18294.304306683174</v>
      </c>
      <c r="X6" s="8">
        <v>17891.407119467127</v>
      </c>
      <c r="Y6" s="8">
        <v>20307.786446312803</v>
      </c>
      <c r="Z6" s="8">
        <v>19209.573208944617</v>
      </c>
      <c r="AA6" s="8">
        <v>18923.022119759327</v>
      </c>
      <c r="AB6" s="8">
        <v>18978.695497382185</v>
      </c>
      <c r="AC6" s="8">
        <v>18961.549992068227</v>
      </c>
      <c r="AD6" s="8">
        <v>18678.03224671113</v>
      </c>
      <c r="AE6" s="8">
        <v>19013.63366217122</v>
      </c>
      <c r="AF6" s="8">
        <v>19228.031835841684</v>
      </c>
      <c r="AG6" s="8">
        <v>19287.1599017013</v>
      </c>
      <c r="AH6" s="8">
        <v>19233.798105900332</v>
      </c>
    </row>
    <row r="7" spans="1:34" ht="12.75">
      <c r="A7" s="26" t="s">
        <v>3</v>
      </c>
      <c r="B7" s="8">
        <v>2780.481860218558</v>
      </c>
      <c r="C7" s="8">
        <v>2661.1428895894414</v>
      </c>
      <c r="D7" s="8">
        <v>2898.12888213146</v>
      </c>
      <c r="E7" s="8">
        <v>2715.358211147424</v>
      </c>
      <c r="F7" s="8">
        <v>2684.0971327969955</v>
      </c>
      <c r="G7" s="8">
        <v>2744.904311884783</v>
      </c>
      <c r="H7" s="8">
        <v>2589.750992474867</v>
      </c>
      <c r="I7" s="8">
        <v>2818.4901145357067</v>
      </c>
      <c r="J7" s="8">
        <v>2854.1944993078255</v>
      </c>
      <c r="K7" s="8">
        <v>2652.7364417868403</v>
      </c>
      <c r="L7" s="8">
        <v>2792.7197988087805</v>
      </c>
      <c r="M7" s="8">
        <v>3616.755201171086</v>
      </c>
      <c r="N7" s="8">
        <v>3226.065290569335</v>
      </c>
      <c r="O7" s="8">
        <v>2789.5613597740057</v>
      </c>
      <c r="P7" s="8">
        <v>3064.443833288153</v>
      </c>
      <c r="Q7" s="8">
        <v>2706.33667973389</v>
      </c>
      <c r="R7" s="8">
        <v>3000.47662358058</v>
      </c>
      <c r="S7" s="8">
        <v>2937</v>
      </c>
      <c r="T7" s="8">
        <v>2860.3833820514105</v>
      </c>
      <c r="U7" s="8">
        <v>3375.9320411612475</v>
      </c>
      <c r="V7" s="8">
        <v>3198.9278438555507</v>
      </c>
      <c r="W7" s="8">
        <v>3543.832857886823</v>
      </c>
      <c r="X7" s="8">
        <v>3523.5380632228726</v>
      </c>
      <c r="Y7" s="8">
        <v>4161.969396867195</v>
      </c>
      <c r="Z7" s="8">
        <v>3378.484805855383</v>
      </c>
      <c r="AA7" s="8">
        <v>3248.2380390606745</v>
      </c>
      <c r="AB7" s="8">
        <v>2883.3512458578157</v>
      </c>
      <c r="AC7" s="8">
        <v>2977.807964361774</v>
      </c>
      <c r="AD7" s="8">
        <v>3403.957657628872</v>
      </c>
      <c r="AE7" s="8">
        <v>2731.858012398777</v>
      </c>
      <c r="AF7" s="8">
        <v>2921.5951604483175</v>
      </c>
      <c r="AG7" s="8">
        <v>3285.265586348696</v>
      </c>
      <c r="AH7" s="8">
        <v>3218.978003819667</v>
      </c>
    </row>
    <row r="8" spans="1:34" ht="12.75">
      <c r="A8" s="26" t="s">
        <v>5</v>
      </c>
      <c r="B8" s="8">
        <f>B10+B11</f>
        <v>13433.9000014</v>
      </c>
      <c r="C8" s="8">
        <v>15635.521107184084</v>
      </c>
      <c r="D8" s="8">
        <v>16367.704809438796</v>
      </c>
      <c r="E8" s="8">
        <v>15315.35518384</v>
      </c>
      <c r="F8" s="8">
        <v>16192.377278399252</v>
      </c>
      <c r="G8" s="8">
        <v>17102.189641195793</v>
      </c>
      <c r="H8" s="8">
        <v>19237.8497031705</v>
      </c>
      <c r="I8" s="8">
        <v>17423.418549917747</v>
      </c>
      <c r="J8" s="8">
        <v>17459.47037088788</v>
      </c>
      <c r="K8" s="8">
        <v>19839.256009756053</v>
      </c>
      <c r="L8" s="8">
        <v>20619.451680751532</v>
      </c>
      <c r="M8" s="8">
        <v>22345.079231940166</v>
      </c>
      <c r="N8" s="8">
        <v>23105.672621913425</v>
      </c>
      <c r="O8" s="8">
        <v>23052.49066658076</v>
      </c>
      <c r="P8" s="8">
        <v>22153.731861132506</v>
      </c>
      <c r="Q8" s="8">
        <v>23259.60941904088</v>
      </c>
      <c r="R8" s="8">
        <v>21090.305191862517</v>
      </c>
      <c r="S8" s="8">
        <v>21887</v>
      </c>
      <c r="T8" s="8">
        <v>21264.657231999976</v>
      </c>
      <c r="U8" s="8">
        <v>22644.90247305832</v>
      </c>
      <c r="V8" s="8">
        <v>21256.70863896813</v>
      </c>
      <c r="W8" s="8">
        <v>20739.860907979797</v>
      </c>
      <c r="X8" s="8">
        <f>X10+X11</f>
        <v>20663.616493582605</v>
      </c>
      <c r="Y8" s="8">
        <v>23844.116429457412</v>
      </c>
      <c r="Z8" s="8">
        <v>21357.86802097922</v>
      </c>
      <c r="AA8" s="8">
        <v>22844.03428318911</v>
      </c>
      <c r="AB8" s="8">
        <v>22882.149685427616</v>
      </c>
      <c r="AC8" s="8">
        <v>22714.53563670366</v>
      </c>
      <c r="AD8" s="8">
        <v>22674.25097845033</v>
      </c>
      <c r="AE8" s="8">
        <v>24270.024702627765</v>
      </c>
      <c r="AF8" s="8">
        <v>23995.378946060002</v>
      </c>
      <c r="AG8" s="8">
        <v>23722.055074189997</v>
      </c>
      <c r="AH8" s="8">
        <v>24932.70311712</v>
      </c>
    </row>
    <row r="9" spans="1:34" ht="12.75">
      <c r="A9" s="26" t="s">
        <v>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s="2" customFormat="1" ht="12.75">
      <c r="A10" s="27" t="s">
        <v>7</v>
      </c>
      <c r="B10" s="9">
        <v>13183.64371991</v>
      </c>
      <c r="C10" s="9">
        <v>15448.43369037</v>
      </c>
      <c r="D10" s="9">
        <v>16168.97350201</v>
      </c>
      <c r="E10" s="9">
        <v>15124.94120901</v>
      </c>
      <c r="F10" s="9">
        <v>16001.57415181</v>
      </c>
      <c r="G10" s="9">
        <v>16559.268215379998</v>
      </c>
      <c r="H10" s="9">
        <v>19009.61896651</v>
      </c>
      <c r="I10" s="9">
        <v>17183.757694509997</v>
      </c>
      <c r="J10" s="9">
        <v>17081.87266717</v>
      </c>
      <c r="K10" s="9">
        <v>19601.67657441</v>
      </c>
      <c r="L10" s="9">
        <v>20361.50968608</v>
      </c>
      <c r="M10" s="9">
        <v>22188.26487182</v>
      </c>
      <c r="N10" s="9">
        <v>22843.53365001</v>
      </c>
      <c r="O10" s="9">
        <v>22754.6434601</v>
      </c>
      <c r="P10" s="9">
        <v>21903.62646746</v>
      </c>
      <c r="Q10" s="9">
        <v>22997.71817536</v>
      </c>
      <c r="R10" s="9">
        <v>20870.862602859877</v>
      </c>
      <c r="S10" s="9">
        <v>21557</v>
      </c>
      <c r="T10" s="9">
        <v>21021.56381589</v>
      </c>
      <c r="U10" s="9">
        <v>22404.69560851</v>
      </c>
      <c r="V10" s="9">
        <v>20964.831644560003</v>
      </c>
      <c r="W10" s="9">
        <v>20393.68320143</v>
      </c>
      <c r="X10" s="9">
        <v>20407.35662182</v>
      </c>
      <c r="Y10" s="9">
        <v>23667.89949629</v>
      </c>
      <c r="Z10" s="9">
        <v>21130.52570415</v>
      </c>
      <c r="AA10" s="9">
        <v>22608.289171919998</v>
      </c>
      <c r="AB10" s="9">
        <v>22650.637346509997</v>
      </c>
      <c r="AC10" s="9">
        <v>22462.77798002</v>
      </c>
      <c r="AD10" s="9">
        <v>22476.34273874</v>
      </c>
      <c r="AE10" s="9">
        <v>23977.36948107</v>
      </c>
      <c r="AF10" s="9">
        <v>23701.93113924</v>
      </c>
      <c r="AG10" s="9">
        <v>23541.113787939998</v>
      </c>
      <c r="AH10" s="9">
        <v>24591.54482016</v>
      </c>
    </row>
    <row r="11" spans="1:34" s="2" customFormat="1" ht="12.75">
      <c r="A11" s="27" t="s">
        <v>6</v>
      </c>
      <c r="B11" s="9">
        <v>250.25628149</v>
      </c>
      <c r="C11" s="9">
        <v>187.08741681408299</v>
      </c>
      <c r="D11" s="9">
        <v>198.731307428796</v>
      </c>
      <c r="E11" s="9">
        <v>190.41397482999997</v>
      </c>
      <c r="F11" s="9">
        <v>190.803126589252</v>
      </c>
      <c r="G11" s="9">
        <v>542.921425815794</v>
      </c>
      <c r="H11" s="9">
        <v>228.230736660503</v>
      </c>
      <c r="I11" s="9">
        <v>239.66085540775097</v>
      </c>
      <c r="J11" s="9">
        <v>377.597703717882</v>
      </c>
      <c r="K11" s="9">
        <v>237.57943534605099</v>
      </c>
      <c r="L11" s="9">
        <v>257.941994671532</v>
      </c>
      <c r="M11" s="9">
        <v>156.814360120168</v>
      </c>
      <c r="N11" s="9">
        <v>262.138971903427</v>
      </c>
      <c r="O11" s="9">
        <v>297.847206480762</v>
      </c>
      <c r="P11" s="9">
        <v>250.10539367250902</v>
      </c>
      <c r="Q11" s="9">
        <v>261.891243680878</v>
      </c>
      <c r="R11" s="9">
        <v>219.442589002638</v>
      </c>
      <c r="S11" s="9">
        <v>330</v>
      </c>
      <c r="T11" s="9">
        <v>243.09341610997498</v>
      </c>
      <c r="U11" s="9">
        <v>240.20686454832</v>
      </c>
      <c r="V11" s="9">
        <v>291.876994408128</v>
      </c>
      <c r="W11" s="9">
        <v>346.177706549794</v>
      </c>
      <c r="X11" s="9">
        <v>256.25987176260696</v>
      </c>
      <c r="Y11" s="9">
        <v>176.216933167413</v>
      </c>
      <c r="Z11" s="9">
        <v>227.342316829216</v>
      </c>
      <c r="AA11" s="9">
        <v>235.745111269113</v>
      </c>
      <c r="AB11" s="9">
        <v>231.512338917617</v>
      </c>
      <c r="AC11" s="9">
        <v>251.75765668365898</v>
      </c>
      <c r="AD11" s="9">
        <v>197.908239710331</v>
      </c>
      <c r="AE11" s="9">
        <v>292.65522155776597</v>
      </c>
      <c r="AF11" s="9">
        <v>293.44780682</v>
      </c>
      <c r="AG11" s="9">
        <v>180.94128625</v>
      </c>
      <c r="AH11" s="9">
        <v>341.15829696000003</v>
      </c>
    </row>
    <row r="12" spans="1:34" ht="12.75">
      <c r="A12" s="26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s="11" customFormat="1" ht="12.75">
      <c r="A13" s="28" t="s">
        <v>28</v>
      </c>
      <c r="B13" s="10">
        <f>B6+B7+B8</f>
        <v>32386.341888460003</v>
      </c>
      <c r="C13" s="10">
        <v>34276.582501164085</v>
      </c>
      <c r="D13" s="10">
        <v>35111.00837028879</v>
      </c>
      <c r="E13" s="10">
        <v>34067.04096901</v>
      </c>
      <c r="F13" s="10">
        <v>35103.72882768925</v>
      </c>
      <c r="G13" s="10">
        <v>35751.65099696579</v>
      </c>
      <c r="H13" s="10">
        <v>38197.3219229105</v>
      </c>
      <c r="I13" s="10">
        <v>36523.15350673775</v>
      </c>
      <c r="J13" s="10">
        <v>36555.64562864788</v>
      </c>
      <c r="K13" s="10">
        <v>38965.98855685605</v>
      </c>
      <c r="L13" s="10">
        <v>40134.61045515153</v>
      </c>
      <c r="M13" s="10">
        <v>44936.840703780166</v>
      </c>
      <c r="N13" s="10">
        <v>44342.330995383425</v>
      </c>
      <c r="O13" s="10">
        <v>43591.381679730766</v>
      </c>
      <c r="P13" s="10">
        <v>42710.604337652505</v>
      </c>
      <c r="Q13" s="10">
        <v>43612.44369146088</v>
      </c>
      <c r="R13" s="10">
        <v>41685.55425462252</v>
      </c>
      <c r="S13" s="10">
        <v>42341</v>
      </c>
      <c r="T13" s="10">
        <v>42170.32128311998</v>
      </c>
      <c r="U13" s="10">
        <v>44290.32408453832</v>
      </c>
      <c r="V13" s="10">
        <v>42413</v>
      </c>
      <c r="W13" s="10">
        <v>42577.998072549795</v>
      </c>
      <c r="X13" s="10">
        <v>42079</v>
      </c>
      <c r="Y13" s="10">
        <v>48313.87227263741</v>
      </c>
      <c r="Z13" s="10">
        <v>43945.92603577922</v>
      </c>
      <c r="AA13" s="10">
        <v>45015.29444200911</v>
      </c>
      <c r="AB13" s="10">
        <v>44744.196428667616</v>
      </c>
      <c r="AC13" s="10">
        <v>44653.89359313366</v>
      </c>
      <c r="AD13" s="10">
        <v>44756.24088279033</v>
      </c>
      <c r="AE13" s="10">
        <v>46015.51637719777</v>
      </c>
      <c r="AF13" s="10">
        <v>46145.005942350006</v>
      </c>
      <c r="AG13" s="10">
        <v>46294.48056223999</v>
      </c>
      <c r="AH13" s="10">
        <v>47385.47922684</v>
      </c>
    </row>
    <row r="14" spans="1:34" ht="13.5" thickBot="1">
      <c r="A14" s="2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14.25" thickBot="1" thickTop="1">
      <c r="A15" s="24" t="s">
        <v>8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1:34" ht="13.5" thickTop="1">
      <c r="A16" s="26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12.75">
      <c r="A17" s="26" t="s">
        <v>9</v>
      </c>
      <c r="B17" s="8">
        <v>62411.576945169996</v>
      </c>
      <c r="C17" s="8">
        <v>63771.532284881985</v>
      </c>
      <c r="D17" s="8">
        <v>63322.410581626</v>
      </c>
      <c r="E17" s="8">
        <v>63869</v>
      </c>
      <c r="F17" s="8">
        <v>66521</v>
      </c>
      <c r="G17" s="8">
        <v>65004.438183921986</v>
      </c>
      <c r="H17" s="8">
        <v>65172.2</v>
      </c>
      <c r="I17" s="8">
        <v>66097.7619678602</v>
      </c>
      <c r="J17" s="8">
        <v>69199.85178853599</v>
      </c>
      <c r="K17" s="8">
        <v>68611.07475044898</v>
      </c>
      <c r="L17" s="8">
        <v>70938.532290908</v>
      </c>
      <c r="M17" s="8">
        <v>73899.208608499</v>
      </c>
      <c r="N17" s="8">
        <v>70637.30106524429</v>
      </c>
      <c r="O17" s="8">
        <v>70595.83117459636</v>
      </c>
      <c r="P17" s="8">
        <v>72345.52701868254</v>
      </c>
      <c r="Q17" s="8">
        <v>71681.81323800754</v>
      </c>
      <c r="R17" s="8">
        <v>73232.6950917251</v>
      </c>
      <c r="S17" s="8">
        <v>76240.3</v>
      </c>
      <c r="T17" s="8">
        <v>75456.09568902945</v>
      </c>
      <c r="U17" s="8">
        <v>75861.59765256323</v>
      </c>
      <c r="V17" s="8">
        <v>74983.48901358999</v>
      </c>
      <c r="W17" s="8">
        <v>77491.22024650146</v>
      </c>
      <c r="X17" s="8">
        <v>73859.96784592488</v>
      </c>
      <c r="Y17" s="8">
        <v>76431.956678228</v>
      </c>
      <c r="Z17" s="8">
        <v>76360.00713771916</v>
      </c>
      <c r="AA17" s="8">
        <v>76295.39063190357</v>
      </c>
      <c r="AB17" s="8">
        <v>75766.08566380297</v>
      </c>
      <c r="AC17" s="8">
        <v>75360.57174238983</v>
      </c>
      <c r="AD17" s="8">
        <v>74422.33486288275</v>
      </c>
      <c r="AE17" s="8">
        <v>81313.36550310461</v>
      </c>
      <c r="AF17" s="8">
        <v>82587.45203678195</v>
      </c>
      <c r="AG17" s="8">
        <v>83089.08319941355</v>
      </c>
      <c r="AH17" s="8">
        <v>84090.32688403205</v>
      </c>
    </row>
    <row r="18" spans="1:34" ht="12.75">
      <c r="A18" s="26" t="s">
        <v>23</v>
      </c>
      <c r="B18" s="8">
        <v>-12018.741572530002</v>
      </c>
      <c r="C18" s="8">
        <v>-11049.68416341</v>
      </c>
      <c r="D18" s="8">
        <v>-6483.731930110001</v>
      </c>
      <c r="E18" s="8">
        <v>-9067.318255240001</v>
      </c>
      <c r="F18" s="8">
        <v>-9086.481901110003</v>
      </c>
      <c r="G18" s="8">
        <v>-8506.50785229</v>
      </c>
      <c r="H18" s="8">
        <v>-8571.144391570002</v>
      </c>
      <c r="I18" s="8">
        <v>-9295.054522750002</v>
      </c>
      <c r="J18" s="8">
        <v>-6602.067717290001</v>
      </c>
      <c r="K18" s="8">
        <v>-3812.038270649999</v>
      </c>
      <c r="L18" s="8">
        <v>-5607.745996040002</v>
      </c>
      <c r="M18" s="8">
        <v>-4188.140901110002</v>
      </c>
      <c r="N18" s="8">
        <v>-2666.02621423</v>
      </c>
      <c r="O18" s="8">
        <v>-1946.8404187900005</v>
      </c>
      <c r="P18" s="8">
        <v>-5236.423141280004</v>
      </c>
      <c r="Q18" s="8">
        <v>-3609.680674170001</v>
      </c>
      <c r="R18" s="8">
        <v>-5299.617126800001</v>
      </c>
      <c r="S18" s="8">
        <v>-4414.9</v>
      </c>
      <c r="T18" s="8">
        <v>-5434.74987763</v>
      </c>
      <c r="U18" s="8">
        <v>-2547.7153658800007</v>
      </c>
      <c r="V18" s="8">
        <v>-4690.56278124</v>
      </c>
      <c r="W18" s="8">
        <v>-5332.822475890003</v>
      </c>
      <c r="X18" s="8">
        <v>-3554.075823590001</v>
      </c>
      <c r="Y18" s="8">
        <v>-2084.8956575300017</v>
      </c>
      <c r="Z18" s="8">
        <v>-4225.448602360002</v>
      </c>
      <c r="AA18" s="8">
        <v>-2847.417055920001</v>
      </c>
      <c r="AB18" s="8">
        <v>-3544.1802078499986</v>
      </c>
      <c r="AC18" s="8">
        <v>-3058.1572089400015</v>
      </c>
      <c r="AD18" s="8">
        <v>-2984.9513743000025</v>
      </c>
      <c r="AE18" s="8">
        <v>-5262.676048739999</v>
      </c>
      <c r="AF18" s="8">
        <v>-5565.63585198</v>
      </c>
      <c r="AG18" s="8">
        <v>-7499.949009349999</v>
      </c>
      <c r="AH18" s="8">
        <v>-6535.184733870001</v>
      </c>
    </row>
    <row r="19" spans="1:34" ht="12.75">
      <c r="A19" s="26" t="s">
        <v>10</v>
      </c>
      <c r="B19" s="8">
        <v>416.39877228</v>
      </c>
      <c r="C19" s="8">
        <v>398.9835168800001</v>
      </c>
      <c r="D19" s="8">
        <v>464.5930309</v>
      </c>
      <c r="E19" s="8">
        <v>369.60301451</v>
      </c>
      <c r="F19" s="8">
        <v>408.48481404999995</v>
      </c>
      <c r="G19" s="8">
        <v>446.91974402</v>
      </c>
      <c r="H19" s="8">
        <v>443.4163207600001</v>
      </c>
      <c r="I19" s="8">
        <v>375.32156171</v>
      </c>
      <c r="J19" s="8">
        <v>729.0334312199999</v>
      </c>
      <c r="K19" s="8">
        <v>725.0145031299999</v>
      </c>
      <c r="L19" s="8">
        <v>1098.90947599</v>
      </c>
      <c r="M19" s="8">
        <v>992.1188730900001</v>
      </c>
      <c r="N19" s="8">
        <v>1201.43987516</v>
      </c>
      <c r="O19" s="8">
        <v>986.1751855699999</v>
      </c>
      <c r="P19" s="8">
        <v>242.02596111</v>
      </c>
      <c r="Q19" s="8">
        <v>265.07175251</v>
      </c>
      <c r="R19" s="8">
        <v>629.2786777099999</v>
      </c>
      <c r="S19" s="8">
        <v>232.1</v>
      </c>
      <c r="T19" s="8">
        <v>1772.48271753</v>
      </c>
      <c r="U19" s="8">
        <v>1112.84506202</v>
      </c>
      <c r="V19" s="8">
        <v>719.9897684200001</v>
      </c>
      <c r="W19" s="8">
        <v>954.99927037</v>
      </c>
      <c r="X19" s="8">
        <v>1127.92354501</v>
      </c>
      <c r="Y19" s="8">
        <v>1138.33659691</v>
      </c>
      <c r="Z19" s="8">
        <v>1211.15307042</v>
      </c>
      <c r="AA19" s="8">
        <v>1131.4411226500001</v>
      </c>
      <c r="AB19" s="8">
        <v>1179.48193486</v>
      </c>
      <c r="AC19" s="8">
        <v>1157.89654798</v>
      </c>
      <c r="AD19" s="8">
        <v>218.86825797</v>
      </c>
      <c r="AE19" s="8">
        <v>435.45239564</v>
      </c>
      <c r="AF19" s="8">
        <v>152.5641161</v>
      </c>
      <c r="AG19" s="8">
        <v>445.31904752</v>
      </c>
      <c r="AH19" s="8">
        <v>763.67837692</v>
      </c>
    </row>
    <row r="20" spans="1:34" ht="12.75">
      <c r="A20" s="26" t="s">
        <v>21</v>
      </c>
      <c r="B20" s="8">
        <v>145.69053169999998</v>
      </c>
      <c r="C20" s="8">
        <v>146.81563050999998</v>
      </c>
      <c r="D20" s="8">
        <v>130.98986451</v>
      </c>
      <c r="E20" s="8">
        <v>127.39054542000002</v>
      </c>
      <c r="F20" s="8">
        <v>130.37484063</v>
      </c>
      <c r="G20" s="8">
        <v>133.13092955</v>
      </c>
      <c r="H20" s="8">
        <v>133.86690392</v>
      </c>
      <c r="I20" s="8">
        <v>135.24125314</v>
      </c>
      <c r="J20" s="8">
        <v>138.32943614</v>
      </c>
      <c r="K20" s="8">
        <v>137.00650791</v>
      </c>
      <c r="L20" s="8">
        <v>138.48945193</v>
      </c>
      <c r="M20" s="8">
        <v>145.27448188</v>
      </c>
      <c r="N20" s="8">
        <v>148.06149431</v>
      </c>
      <c r="O20" s="8">
        <v>146.01608326999997</v>
      </c>
      <c r="P20" s="8">
        <v>131.43492171</v>
      </c>
      <c r="Q20" s="8">
        <v>127.52369055000001</v>
      </c>
      <c r="R20" s="8">
        <v>129.14680019</v>
      </c>
      <c r="S20" s="8">
        <v>130.3</v>
      </c>
      <c r="T20" s="8">
        <v>130.31170630000003</v>
      </c>
      <c r="U20" s="8">
        <v>131.08382468000002</v>
      </c>
      <c r="V20" s="8">
        <v>132.3825924</v>
      </c>
      <c r="W20" s="8">
        <v>131.29758731</v>
      </c>
      <c r="X20" s="8">
        <v>131.74161322999998</v>
      </c>
      <c r="Y20" s="8">
        <v>132.81328573000002</v>
      </c>
      <c r="Z20" s="8">
        <v>131.82367498</v>
      </c>
      <c r="AA20" s="8">
        <v>131.68092209</v>
      </c>
      <c r="AB20" s="8">
        <v>116.35673316</v>
      </c>
      <c r="AC20" s="8">
        <v>115.82604586000001</v>
      </c>
      <c r="AD20" s="8">
        <v>117.72402282</v>
      </c>
      <c r="AE20" s="8">
        <v>118.39885439</v>
      </c>
      <c r="AF20" s="8">
        <v>118.12914731999999</v>
      </c>
      <c r="AG20" s="8">
        <v>120.05827493</v>
      </c>
      <c r="AH20" s="8">
        <v>120.27451089000002</v>
      </c>
    </row>
    <row r="21" spans="1:34" ht="12.75">
      <c r="A21" s="26" t="s">
        <v>29</v>
      </c>
      <c r="B21" s="8">
        <v>18568.582788219992</v>
      </c>
      <c r="C21" s="8">
        <v>18991.06476763</v>
      </c>
      <c r="D21" s="8">
        <v>22323.25317656999</v>
      </c>
      <c r="E21" s="8">
        <v>21232</v>
      </c>
      <c r="F21" s="8">
        <v>22869</v>
      </c>
      <c r="G21" s="8">
        <v>21326.33000859</v>
      </c>
      <c r="H21" s="8">
        <v>18981</v>
      </c>
      <c r="I21" s="8">
        <v>20790.11675205997</v>
      </c>
      <c r="J21" s="8">
        <v>26909.501310099997</v>
      </c>
      <c r="K21" s="8">
        <v>26695.068934020026</v>
      </c>
      <c r="L21" s="8">
        <v>26433.57476721004</v>
      </c>
      <c r="M21" s="8">
        <v>25911.620358630007</v>
      </c>
      <c r="N21" s="8">
        <v>24978.445224840016</v>
      </c>
      <c r="O21" s="8">
        <v>26189.80034466004</v>
      </c>
      <c r="P21" s="8">
        <v>24771.960422080032</v>
      </c>
      <c r="Q21" s="8">
        <v>24852.28431562</v>
      </c>
      <c r="R21" s="8">
        <v>27005.949188040006</v>
      </c>
      <c r="S21" s="8">
        <v>29846.9</v>
      </c>
      <c r="T21" s="8">
        <v>29753.91895198005</v>
      </c>
      <c r="U21" s="8">
        <v>30267.587088630004</v>
      </c>
      <c r="V21" s="8">
        <v>28731.888464059957</v>
      </c>
      <c r="W21" s="8">
        <v>30666.796555550012</v>
      </c>
      <c r="X21" s="8">
        <v>29487.095504460027</v>
      </c>
      <c r="Y21" s="8">
        <v>27304.33863032998</v>
      </c>
      <c r="Z21" s="8">
        <v>29531.609244949956</v>
      </c>
      <c r="AA21" s="8">
        <v>29695.801178870017</v>
      </c>
      <c r="AB21" s="8">
        <v>28773.74769526003</v>
      </c>
      <c r="AC21" s="8">
        <v>28922.443533909984</v>
      </c>
      <c r="AD21" s="8">
        <v>27017.934886739986</v>
      </c>
      <c r="AE21" s="8">
        <v>30589.02432708997</v>
      </c>
      <c r="AF21" s="8">
        <v>31147.5035059</v>
      </c>
      <c r="AG21" s="8">
        <v>29860.030950140022</v>
      </c>
      <c r="AH21" s="8">
        <v>31053.615811160063</v>
      </c>
    </row>
    <row r="22" spans="1:34" ht="12.75">
      <c r="A22" s="2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s="11" customFormat="1" ht="12.75">
      <c r="A23" s="28" t="s">
        <v>30</v>
      </c>
      <c r="B23" s="10">
        <f>B17+B18+B19+B20-B21</f>
        <v>32386.341888400002</v>
      </c>
      <c r="C23" s="10">
        <v>34276.582501231984</v>
      </c>
      <c r="D23" s="10">
        <v>35111.00837035601</v>
      </c>
      <c r="E23" s="10">
        <v>34067.040968530004</v>
      </c>
      <c r="F23" s="10">
        <v>35103.72882766001</v>
      </c>
      <c r="G23" s="10">
        <v>35751.65099661199</v>
      </c>
      <c r="H23" s="10">
        <v>38197.321923294</v>
      </c>
      <c r="I23" s="10">
        <v>36523.15350790023</v>
      </c>
      <c r="J23" s="10">
        <v>36555.64562850598</v>
      </c>
      <c r="K23" s="10">
        <v>38965.98855681896</v>
      </c>
      <c r="L23" s="10">
        <v>40134.61045557796</v>
      </c>
      <c r="M23" s="10">
        <v>44936.84070372899</v>
      </c>
      <c r="N23" s="10">
        <v>44342.33099564425</v>
      </c>
      <c r="O23" s="10">
        <v>43591.38167998632</v>
      </c>
      <c r="P23" s="10">
        <v>42710.604338142504</v>
      </c>
      <c r="Q23" s="10">
        <v>43612.443691277556</v>
      </c>
      <c r="R23" s="10">
        <v>41685.55425478509</v>
      </c>
      <c r="S23" s="10">
        <v>42341</v>
      </c>
      <c r="T23" s="10">
        <v>42170.22128324939</v>
      </c>
      <c r="U23" s="10">
        <v>44290.22408475323</v>
      </c>
      <c r="V23" s="10">
        <v>42413.41012911002</v>
      </c>
      <c r="W23" s="10">
        <v>42577.89807274143</v>
      </c>
      <c r="X23" s="10">
        <v>42079</v>
      </c>
      <c r="Y23" s="10">
        <v>48313.87227300802</v>
      </c>
      <c r="Z23" s="10">
        <v>43945.9260358092</v>
      </c>
      <c r="AA23" s="10">
        <v>45015.294441853555</v>
      </c>
      <c r="AB23" s="10">
        <v>44743.99642871294</v>
      </c>
      <c r="AC23" s="10">
        <v>44653.69359337984</v>
      </c>
      <c r="AD23" s="10">
        <v>44756.04088263276</v>
      </c>
      <c r="AE23" s="10">
        <v>46015.51637730464</v>
      </c>
      <c r="AF23" s="10">
        <v>46145.00594232194</v>
      </c>
      <c r="AG23" s="10">
        <v>46294.480562373516</v>
      </c>
      <c r="AH23" s="10">
        <v>47385.47922681198</v>
      </c>
    </row>
    <row r="24" spans="1:34" ht="13.5" thickBot="1">
      <c r="A24" s="29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" ht="13.5" thickTop="1">
      <c r="A25" s="2" t="s">
        <v>22</v>
      </c>
      <c r="B25" s="14"/>
      <c r="C25" s="14"/>
    </row>
    <row r="26" spans="1:34" ht="12.75">
      <c r="A26" s="2" t="s">
        <v>25</v>
      </c>
      <c r="B26" s="14"/>
      <c r="C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</row>
    <row r="27" spans="1:3" ht="12.75">
      <c r="A27" s="2"/>
      <c r="B27" s="14"/>
      <c r="C27" s="14"/>
    </row>
    <row r="28" spans="1:3" ht="16.5">
      <c r="A28" s="19" t="s">
        <v>44</v>
      </c>
      <c r="B28" s="14"/>
      <c r="C28" s="14"/>
    </row>
    <row r="29" spans="2:3" ht="6" customHeight="1">
      <c r="B29" s="14"/>
      <c r="C29" s="14"/>
    </row>
    <row r="30" spans="2:34" s="2" customFormat="1" ht="13.5" thickBot="1">
      <c r="B30" s="4"/>
      <c r="C30" s="4"/>
      <c r="F30" s="4"/>
      <c r="M30" s="2" t="s">
        <v>1</v>
      </c>
      <c r="T30" s="3"/>
      <c r="U30" s="3"/>
      <c r="V30" s="3"/>
      <c r="AB30" s="3"/>
      <c r="AD30" s="3"/>
      <c r="AF30" s="3"/>
      <c r="AH30" s="3" t="s">
        <v>0</v>
      </c>
    </row>
    <row r="31" spans="1:34" ht="14.25" thickBot="1" thickTop="1">
      <c r="A31" s="20"/>
      <c r="B31" s="22">
        <f aca="true" t="shared" si="0" ref="B31:J31">B3</f>
        <v>40193</v>
      </c>
      <c r="C31" s="22">
        <f t="shared" si="0"/>
        <v>40224</v>
      </c>
      <c r="D31" s="22">
        <f t="shared" si="0"/>
        <v>40252</v>
      </c>
      <c r="E31" s="22">
        <f t="shared" si="0"/>
        <v>40284</v>
      </c>
      <c r="F31" s="22">
        <f t="shared" si="0"/>
        <v>40316</v>
      </c>
      <c r="G31" s="22">
        <f t="shared" si="0"/>
        <v>40347</v>
      </c>
      <c r="H31" s="22">
        <f t="shared" si="0"/>
        <v>40377</v>
      </c>
      <c r="I31" s="22">
        <f t="shared" si="0"/>
        <v>40408</v>
      </c>
      <c r="J31" s="22">
        <f t="shared" si="0"/>
        <v>40439</v>
      </c>
      <c r="K31" s="22">
        <v>40452</v>
      </c>
      <c r="L31" s="22">
        <v>40483</v>
      </c>
      <c r="M31" s="23">
        <f aca="true" t="shared" si="1" ref="M31:R31">M3</f>
        <v>40530</v>
      </c>
      <c r="N31" s="30">
        <f t="shared" si="1"/>
        <v>40561</v>
      </c>
      <c r="O31" s="30">
        <f t="shared" si="1"/>
        <v>40592</v>
      </c>
      <c r="P31" s="30">
        <f t="shared" si="1"/>
        <v>40620</v>
      </c>
      <c r="Q31" s="30">
        <f t="shared" si="1"/>
        <v>40651</v>
      </c>
      <c r="R31" s="30">
        <f t="shared" si="1"/>
        <v>40681</v>
      </c>
      <c r="S31" s="30">
        <f>S3</f>
        <v>40712</v>
      </c>
      <c r="T31" s="30">
        <f>T3</f>
        <v>40742</v>
      </c>
      <c r="U31" s="30">
        <f>U3</f>
        <v>40773</v>
      </c>
      <c r="V31" s="30">
        <f>V3</f>
        <v>40804</v>
      </c>
      <c r="W31" s="30">
        <f>W3</f>
        <v>40834</v>
      </c>
      <c r="X31" s="30">
        <v>40848</v>
      </c>
      <c r="Y31" s="30">
        <f aca="true" t="shared" si="2" ref="Y31:AH31">Y3</f>
        <v>40895</v>
      </c>
      <c r="Z31" s="30">
        <f t="shared" si="2"/>
        <v>40926</v>
      </c>
      <c r="AA31" s="30">
        <f t="shared" si="2"/>
        <v>40957</v>
      </c>
      <c r="AB31" s="30">
        <f t="shared" si="2"/>
        <v>40986</v>
      </c>
      <c r="AC31" s="30">
        <f t="shared" si="2"/>
        <v>41017</v>
      </c>
      <c r="AD31" s="30">
        <f t="shared" si="2"/>
        <v>41047</v>
      </c>
      <c r="AE31" s="30">
        <f>AE3</f>
        <v>41078</v>
      </c>
      <c r="AF31" s="30">
        <f t="shared" si="2"/>
        <v>41108</v>
      </c>
      <c r="AG31" s="30">
        <f>AG3</f>
        <v>41139</v>
      </c>
      <c r="AH31" s="30">
        <f t="shared" si="2"/>
        <v>41170</v>
      </c>
    </row>
    <row r="32" spans="1:34" ht="14.25" thickBot="1" thickTop="1">
      <c r="A32" s="24" t="s">
        <v>11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spans="1:34" ht="13.5" thickTop="1">
      <c r="A33" s="2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</row>
    <row r="34" spans="1:38" ht="12.75">
      <c r="A34" s="26" t="s">
        <v>27</v>
      </c>
      <c r="B34" s="7">
        <v>16171.960026841443</v>
      </c>
      <c r="C34" s="7">
        <v>15979.918504390556</v>
      </c>
      <c r="D34" s="7">
        <v>15845.17467871854</v>
      </c>
      <c r="E34" s="7">
        <v>16036.327574022573</v>
      </c>
      <c r="F34" s="7">
        <v>16227.254416493004</v>
      </c>
      <c r="G34" s="7">
        <v>15904.557043885216</v>
      </c>
      <c r="H34" s="7">
        <v>16369.721227265134</v>
      </c>
      <c r="I34" s="7">
        <v>16281.244842284294</v>
      </c>
      <c r="J34" s="7">
        <v>16241.980758452173</v>
      </c>
      <c r="K34" s="7">
        <v>16473.996105313156</v>
      </c>
      <c r="L34" s="7">
        <v>16722.438975591223</v>
      </c>
      <c r="M34" s="8">
        <v>18975.006270668913</v>
      </c>
      <c r="N34" s="8">
        <v>18010.593082900665</v>
      </c>
      <c r="O34" s="8">
        <v>17749.329653375997</v>
      </c>
      <c r="P34" s="8">
        <v>17492.428643231848</v>
      </c>
      <c r="Q34" s="8">
        <v>17646.497592686108</v>
      </c>
      <c r="R34" s="8">
        <v>17594.772439179418</v>
      </c>
      <c r="S34" s="8">
        <v>17517</v>
      </c>
      <c r="T34" s="8">
        <v>18045.280669068587</v>
      </c>
      <c r="U34" s="8">
        <v>18269.489570318754</v>
      </c>
      <c r="V34" s="8">
        <v>17957.873646394448</v>
      </c>
      <c r="W34" s="8">
        <v>18294.304306683174</v>
      </c>
      <c r="X34" s="8">
        <v>17891.407119467127</v>
      </c>
      <c r="Y34" s="8">
        <v>20307.786446312803</v>
      </c>
      <c r="Z34" s="8">
        <v>19209.573208944617</v>
      </c>
      <c r="AA34" s="8">
        <v>18923.022119759327</v>
      </c>
      <c r="AB34" s="8">
        <v>18978.695497382185</v>
      </c>
      <c r="AC34" s="8">
        <v>18961.549992068227</v>
      </c>
      <c r="AD34" s="8">
        <v>18678.03224671113</v>
      </c>
      <c r="AE34" s="8">
        <v>19013.63366217122</v>
      </c>
      <c r="AF34" s="8">
        <v>19228.031835841684</v>
      </c>
      <c r="AG34" s="8">
        <v>19287.1599017013</v>
      </c>
      <c r="AH34" s="8">
        <v>19233.798105900332</v>
      </c>
      <c r="AI34" s="14"/>
      <c r="AJ34" s="38"/>
      <c r="AK34" s="14"/>
      <c r="AL34" s="38"/>
    </row>
    <row r="35" spans="1:38" ht="12.75">
      <c r="A35" s="26" t="s">
        <v>12</v>
      </c>
      <c r="B35" s="8">
        <v>41980</v>
      </c>
      <c r="C35" s="8">
        <v>42262.6</v>
      </c>
      <c r="D35" s="8">
        <v>43001.9837735825</v>
      </c>
      <c r="E35" s="8">
        <v>41788.5</v>
      </c>
      <c r="F35" s="8">
        <v>43178.831</v>
      </c>
      <c r="G35" s="8">
        <v>43357</v>
      </c>
      <c r="H35" s="8">
        <v>42510.3883545986</v>
      </c>
      <c r="I35" s="15">
        <v>40112</v>
      </c>
      <c r="J35" s="8">
        <v>40844</v>
      </c>
      <c r="K35" s="8">
        <v>40084.0361854513</v>
      </c>
      <c r="L35" s="8">
        <v>41636.11464561029</v>
      </c>
      <c r="M35" s="8">
        <v>44859.75977685117</v>
      </c>
      <c r="N35" s="8">
        <v>42928.670387034916</v>
      </c>
      <c r="O35" s="8">
        <v>42311.98711675953</v>
      </c>
      <c r="P35" s="8">
        <v>42519.234320083786</v>
      </c>
      <c r="Q35" s="8">
        <v>43067.11721109971</v>
      </c>
      <c r="R35" s="8">
        <v>43010.357060161834</v>
      </c>
      <c r="S35" s="8">
        <v>43886</v>
      </c>
      <c r="T35" s="8">
        <v>43758.106929784386</v>
      </c>
      <c r="U35" s="8">
        <v>44782.742530790965</v>
      </c>
      <c r="V35" s="8">
        <v>45199.115600487996</v>
      </c>
      <c r="W35" s="8">
        <v>45246.60573117201</v>
      </c>
      <c r="X35" s="8">
        <v>45866.411191110434</v>
      </c>
      <c r="Y35" s="8">
        <v>47808.77611223164</v>
      </c>
      <c r="Z35" s="8">
        <v>48158.3365195649</v>
      </c>
      <c r="AA35" s="8">
        <v>47034.561293635306</v>
      </c>
      <c r="AB35" s="8">
        <v>46817.64476779204</v>
      </c>
      <c r="AC35" s="8">
        <v>47771.07332118552</v>
      </c>
      <c r="AD35" s="8">
        <v>47613.54930005461</v>
      </c>
      <c r="AE35" s="8">
        <v>48898.060076561975</v>
      </c>
      <c r="AF35" s="8">
        <v>48320.98491469883</v>
      </c>
      <c r="AG35" s="8">
        <v>48613.600442405594</v>
      </c>
      <c r="AH35" s="8">
        <v>49846.00553074506</v>
      </c>
      <c r="AI35" s="14"/>
      <c r="AJ35" s="38"/>
      <c r="AK35" s="14"/>
      <c r="AL35" s="38"/>
    </row>
    <row r="36" spans="1:38" s="17" customFormat="1" ht="13.5">
      <c r="A36" s="31" t="s">
        <v>31</v>
      </c>
      <c r="B36" s="16">
        <v>58151.96002684144</v>
      </c>
      <c r="C36" s="16">
        <v>58242.51850439055</v>
      </c>
      <c r="D36" s="16">
        <v>58847.15845230104</v>
      </c>
      <c r="E36" s="16">
        <v>57824.82757402257</v>
      </c>
      <c r="F36" s="16">
        <v>59406.085416493006</v>
      </c>
      <c r="G36" s="16">
        <v>59261.557043885216</v>
      </c>
      <c r="H36" s="16">
        <v>58880.10958186374</v>
      </c>
      <c r="I36" s="16">
        <v>56393.24484228429</v>
      </c>
      <c r="J36" s="16">
        <v>57085.98075845218</v>
      </c>
      <c r="K36" s="16">
        <v>56558.03229076446</v>
      </c>
      <c r="L36" s="16">
        <v>58358.553621201514</v>
      </c>
      <c r="M36" s="16">
        <v>63834.76604752008</v>
      </c>
      <c r="N36" s="16">
        <v>60939.263469935584</v>
      </c>
      <c r="O36" s="16">
        <v>60061.31677013553</v>
      </c>
      <c r="P36" s="16">
        <v>60011.66296331563</v>
      </c>
      <c r="Q36" s="16">
        <v>60713.614803785815</v>
      </c>
      <c r="R36" s="16">
        <v>60605.12949934125</v>
      </c>
      <c r="S36" s="16">
        <v>61402</v>
      </c>
      <c r="T36" s="16">
        <v>61803.387598852976</v>
      </c>
      <c r="U36" s="16">
        <v>63052.23210110972</v>
      </c>
      <c r="V36" s="16">
        <v>63156.98924688244</v>
      </c>
      <c r="W36" s="16">
        <v>63540.91003785518</v>
      </c>
      <c r="X36" s="16">
        <v>63757.4183105776</v>
      </c>
      <c r="Y36" s="16">
        <v>68116.56255854444</v>
      </c>
      <c r="Z36" s="16">
        <v>67367.90972850952</v>
      </c>
      <c r="AA36" s="16">
        <v>65957.58341339463</v>
      </c>
      <c r="AB36" s="16">
        <v>65796.34026517422</v>
      </c>
      <c r="AC36" s="16">
        <v>66732.62331325375</v>
      </c>
      <c r="AD36" s="16">
        <v>66291.58154676574</v>
      </c>
      <c r="AE36" s="16">
        <v>67911.6937387332</v>
      </c>
      <c r="AF36" s="16">
        <v>67549.01675054051</v>
      </c>
      <c r="AG36" s="16">
        <v>67900.7603441069</v>
      </c>
      <c r="AH36" s="16">
        <v>69079.80363664539</v>
      </c>
      <c r="AI36" s="14"/>
      <c r="AJ36" s="38"/>
      <c r="AK36" s="14"/>
      <c r="AL36" s="38"/>
    </row>
    <row r="37" spans="1:38" ht="12.75">
      <c r="A37" s="26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14"/>
      <c r="AJ37" s="38"/>
      <c r="AK37" s="14"/>
      <c r="AL37" s="38"/>
    </row>
    <row r="38" spans="1:38" ht="12.75">
      <c r="A38" s="26" t="s">
        <v>13</v>
      </c>
      <c r="B38" s="8">
        <v>86433.5</v>
      </c>
      <c r="C38" s="8">
        <v>86582.8</v>
      </c>
      <c r="D38" s="8">
        <v>87452.3</v>
      </c>
      <c r="E38" s="8">
        <v>89549.3</v>
      </c>
      <c r="F38" s="8">
        <v>89778.139</v>
      </c>
      <c r="G38" s="8">
        <v>90512.7</v>
      </c>
      <c r="H38" s="8">
        <v>91575</v>
      </c>
      <c r="I38" s="15">
        <v>95001</v>
      </c>
      <c r="J38" s="8">
        <v>96748</v>
      </c>
      <c r="K38" s="8">
        <v>98102.37112352767</v>
      </c>
      <c r="L38" s="8">
        <v>97791.78358895896</v>
      </c>
      <c r="M38" s="8">
        <v>102349.24503762672</v>
      </c>
      <c r="N38" s="8">
        <v>104042.02638572054</v>
      </c>
      <c r="O38" s="8">
        <v>106217.02073645579</v>
      </c>
      <c r="P38" s="8">
        <v>106416.52425138804</v>
      </c>
      <c r="Q38" s="8">
        <v>107740.03437057385</v>
      </c>
      <c r="R38" s="8">
        <v>105132.95885613127</v>
      </c>
      <c r="S38" s="8">
        <v>106470</v>
      </c>
      <c r="T38" s="8">
        <v>106862.32259804495</v>
      </c>
      <c r="U38" s="8">
        <v>106965.09452208663</v>
      </c>
      <c r="V38" s="8">
        <v>107097.29051981898</v>
      </c>
      <c r="W38" s="8">
        <v>107937.86306247783</v>
      </c>
      <c r="X38" s="8">
        <v>108375.15183459611</v>
      </c>
      <c r="Y38" s="8">
        <v>112380.54422463571</v>
      </c>
      <c r="Z38" s="8">
        <v>112231.81317346609</v>
      </c>
      <c r="AA38" s="8">
        <v>114726.25960170811</v>
      </c>
      <c r="AB38" s="8">
        <v>115980.78814668352</v>
      </c>
      <c r="AC38" s="8">
        <v>114457.65769912029</v>
      </c>
      <c r="AD38" s="8">
        <v>114458.87731251279</v>
      </c>
      <c r="AE38" s="8">
        <v>115864.64070835493</v>
      </c>
      <c r="AF38" s="8">
        <v>115577.23573670238</v>
      </c>
      <c r="AG38" s="8">
        <v>115046.468312738</v>
      </c>
      <c r="AH38" s="8">
        <v>115175.0467773166</v>
      </c>
      <c r="AI38" s="14"/>
      <c r="AJ38" s="38"/>
      <c r="AK38" s="14"/>
      <c r="AL38" s="38"/>
    </row>
    <row r="39" spans="1:38" ht="12.75">
      <c r="A39" s="26" t="s">
        <v>14</v>
      </c>
      <c r="B39" s="8">
        <v>92979.6</v>
      </c>
      <c r="C39" s="8">
        <v>93074.2</v>
      </c>
      <c r="D39" s="8">
        <v>93113.4</v>
      </c>
      <c r="E39" s="8">
        <v>91960.8</v>
      </c>
      <c r="F39" s="8">
        <v>92115.294</v>
      </c>
      <c r="G39" s="8">
        <v>94072.7</v>
      </c>
      <c r="H39" s="8">
        <v>93998</v>
      </c>
      <c r="I39" s="15">
        <v>91276</v>
      </c>
      <c r="J39" s="8">
        <v>91399</v>
      </c>
      <c r="K39" s="8">
        <v>92857.307721218</v>
      </c>
      <c r="L39" s="8">
        <v>95444.87000697045</v>
      </c>
      <c r="M39" s="8">
        <v>94149.85913494487</v>
      </c>
      <c r="N39" s="8">
        <v>92834.64952831173</v>
      </c>
      <c r="O39" s="8">
        <v>90486.89520983823</v>
      </c>
      <c r="P39" s="8">
        <v>90280.05000795523</v>
      </c>
      <c r="Q39" s="8">
        <v>90758.03041391814</v>
      </c>
      <c r="R39" s="8">
        <v>91652.4783962167</v>
      </c>
      <c r="S39" s="8">
        <v>92196</v>
      </c>
      <c r="T39" s="8">
        <v>92613.84453232608</v>
      </c>
      <c r="U39" s="8">
        <v>93508.09276763197</v>
      </c>
      <c r="V39" s="8">
        <v>94644.44454054622</v>
      </c>
      <c r="W39" s="8">
        <v>94986.81946006467</v>
      </c>
      <c r="X39" s="8">
        <v>95455.99508229844</v>
      </c>
      <c r="Y39" s="8">
        <v>95885.29354343528</v>
      </c>
      <c r="Z39" s="8">
        <v>94832.9052960873</v>
      </c>
      <c r="AA39" s="8">
        <v>93067.13970299758</v>
      </c>
      <c r="AB39" s="8">
        <v>95039.23924139966</v>
      </c>
      <c r="AC39" s="8">
        <v>95570.01544337589</v>
      </c>
      <c r="AD39" s="8">
        <v>97226.002584378</v>
      </c>
      <c r="AE39" s="8">
        <v>96970.84630904938</v>
      </c>
      <c r="AF39" s="8">
        <v>99629.09414358456</v>
      </c>
      <c r="AG39" s="8">
        <v>100416.99106157204</v>
      </c>
      <c r="AH39" s="8">
        <v>100492.452709844</v>
      </c>
      <c r="AI39" s="14"/>
      <c r="AJ39" s="38"/>
      <c r="AK39" s="14"/>
      <c r="AL39" s="38"/>
    </row>
    <row r="40" spans="1:38" ht="12.75">
      <c r="A40" s="26" t="s">
        <v>15</v>
      </c>
      <c r="B40" s="8">
        <v>56250.34044426057</v>
      </c>
      <c r="C40" s="8">
        <v>56802.46078858822</v>
      </c>
      <c r="D40" s="8">
        <v>57093.27173189418</v>
      </c>
      <c r="E40" s="8">
        <v>56535.74186169667</v>
      </c>
      <c r="F40" s="8">
        <v>58726.47989587072</v>
      </c>
      <c r="G40" s="8">
        <v>58255.167167441556</v>
      </c>
      <c r="H40" s="8">
        <v>51628.78757141141</v>
      </c>
      <c r="I40" s="8">
        <v>52113.482124383125</v>
      </c>
      <c r="J40" s="8">
        <v>52372.38099824765</v>
      </c>
      <c r="K40" s="8">
        <v>54549.44093907528</v>
      </c>
      <c r="L40" s="8">
        <v>52334.62644461215</v>
      </c>
      <c r="M40" s="8">
        <v>55921.39426731167</v>
      </c>
      <c r="N40" s="8">
        <v>55863.94909931506</v>
      </c>
      <c r="O40" s="8">
        <v>55378.22289539886</v>
      </c>
      <c r="P40" s="8">
        <v>55215.36662988782</v>
      </c>
      <c r="Q40" s="8">
        <v>53608.2355082632</v>
      </c>
      <c r="R40" s="8">
        <v>54052.245556940106</v>
      </c>
      <c r="S40" s="8">
        <v>56705</v>
      </c>
      <c r="T40" s="8">
        <v>54697.03955974061</v>
      </c>
      <c r="U40" s="8">
        <v>55836.36368461767</v>
      </c>
      <c r="V40" s="8">
        <v>54527.531778158926</v>
      </c>
      <c r="W40" s="8">
        <v>53649.70134403868</v>
      </c>
      <c r="X40" s="8">
        <v>54232.62136139619</v>
      </c>
      <c r="Y40" s="8">
        <v>53478.28611845068</v>
      </c>
      <c r="Z40" s="8">
        <v>54667.37846671198</v>
      </c>
      <c r="AA40" s="8">
        <v>54907.15668027522</v>
      </c>
      <c r="AB40" s="8">
        <v>54187.15079515103</v>
      </c>
      <c r="AC40" s="8">
        <v>54863.40041471088</v>
      </c>
      <c r="AD40" s="8">
        <v>56799.82808879621</v>
      </c>
      <c r="AE40" s="8">
        <v>58044.96672964149</v>
      </c>
      <c r="AF40" s="8">
        <v>57606.80925772817</v>
      </c>
      <c r="AG40" s="8">
        <v>56959.45914128319</v>
      </c>
      <c r="AH40" s="8">
        <v>56126.66746111973</v>
      </c>
      <c r="AI40" s="14"/>
      <c r="AJ40" s="38"/>
      <c r="AK40" s="14"/>
      <c r="AL40" s="38"/>
    </row>
    <row r="41" spans="1:38" s="17" customFormat="1" ht="13.5">
      <c r="A41" s="31" t="s">
        <v>17</v>
      </c>
      <c r="B41" s="16">
        <v>235663.44044426057</v>
      </c>
      <c r="C41" s="16">
        <v>236459.4607885882</v>
      </c>
      <c r="D41" s="16">
        <v>237658.97173189418</v>
      </c>
      <c r="E41" s="16">
        <v>238045.84186169668</v>
      </c>
      <c r="F41" s="16">
        <v>240619.91289587072</v>
      </c>
      <c r="G41" s="16">
        <v>242840.56716744154</v>
      </c>
      <c r="H41" s="16">
        <v>237201.7875714114</v>
      </c>
      <c r="I41" s="16">
        <v>238390.48212438312</v>
      </c>
      <c r="J41" s="16">
        <v>240519.38099824765</v>
      </c>
      <c r="K41" s="16">
        <v>245509.11978382096</v>
      </c>
      <c r="L41" s="16">
        <v>245571.28004054155</v>
      </c>
      <c r="M41" s="16">
        <v>252420.49843988326</v>
      </c>
      <c r="N41" s="16">
        <v>252740.62501334734</v>
      </c>
      <c r="O41" s="16">
        <v>252082.13884169288</v>
      </c>
      <c r="P41" s="16">
        <v>251911.9408892311</v>
      </c>
      <c r="Q41" s="16">
        <v>252106.3002927552</v>
      </c>
      <c r="R41" s="16">
        <v>250837.482809288</v>
      </c>
      <c r="S41" s="16">
        <v>255371</v>
      </c>
      <c r="T41" s="16">
        <v>254173.20669011163</v>
      </c>
      <c r="U41" s="16">
        <v>256309.55097433628</v>
      </c>
      <c r="V41" s="16">
        <v>256269.26683852414</v>
      </c>
      <c r="W41" s="16">
        <v>256574.38386658116</v>
      </c>
      <c r="X41" s="16">
        <v>258063.76827829072</v>
      </c>
      <c r="Y41" s="16">
        <v>261744.12388652167</v>
      </c>
      <c r="Z41" s="16">
        <v>261732.09693626539</v>
      </c>
      <c r="AA41" s="16">
        <v>262700.5559849809</v>
      </c>
      <c r="AB41" s="16">
        <v>265207.1781832342</v>
      </c>
      <c r="AC41" s="16">
        <v>264891.07355720707</v>
      </c>
      <c r="AD41" s="16">
        <v>268484.707985687</v>
      </c>
      <c r="AE41" s="16">
        <v>270880.4537470458</v>
      </c>
      <c r="AF41" s="16">
        <v>272813.1391380151</v>
      </c>
      <c r="AG41" s="16">
        <v>272422.018515594</v>
      </c>
      <c r="AH41" s="16">
        <v>271794.26694828</v>
      </c>
      <c r="AI41" s="14"/>
      <c r="AJ41" s="38"/>
      <c r="AK41" s="14"/>
      <c r="AL41" s="38"/>
    </row>
    <row r="42" spans="1:38" ht="12.75">
      <c r="A42" s="26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14"/>
      <c r="AJ42" s="38"/>
      <c r="AK42" s="14"/>
      <c r="AL42" s="38"/>
    </row>
    <row r="43" spans="1:38" s="17" customFormat="1" ht="13.5">
      <c r="A43" s="31" t="s">
        <v>16</v>
      </c>
      <c r="B43" s="16">
        <v>783.6437253500001</v>
      </c>
      <c r="C43" s="16">
        <v>795.03426163</v>
      </c>
      <c r="D43" s="16">
        <v>806.36142287</v>
      </c>
      <c r="E43" s="16">
        <v>817.11920387</v>
      </c>
      <c r="F43" s="16">
        <v>829.69099343</v>
      </c>
      <c r="G43" s="16">
        <v>841.75958769</v>
      </c>
      <c r="H43" s="16">
        <v>841.34192215</v>
      </c>
      <c r="I43" s="16">
        <v>1761.96037004</v>
      </c>
      <c r="J43" s="16">
        <v>2961.9105785</v>
      </c>
      <c r="K43" s="16">
        <v>2972.47381758</v>
      </c>
      <c r="L43" s="16">
        <v>2983.05092019</v>
      </c>
      <c r="M43" s="16">
        <v>2868.9249843000002</v>
      </c>
      <c r="N43" s="16">
        <v>3024.3919929300005</v>
      </c>
      <c r="O43" s="16">
        <v>3132.76829985</v>
      </c>
      <c r="P43" s="16">
        <v>3477.1165248</v>
      </c>
      <c r="Q43" s="16">
        <v>3596.29152702</v>
      </c>
      <c r="R43" s="16">
        <v>3820.53401527</v>
      </c>
      <c r="S43" s="16">
        <v>4045</v>
      </c>
      <c r="T43" s="16">
        <v>4454.99414103</v>
      </c>
      <c r="U43" s="16">
        <v>4389.09048225</v>
      </c>
      <c r="V43" s="16">
        <v>4139.2902108299995</v>
      </c>
      <c r="W43" s="16">
        <v>4198.82020496</v>
      </c>
      <c r="X43" s="16">
        <v>4133.84277885</v>
      </c>
      <c r="Y43" s="16">
        <v>4044.4671421900002</v>
      </c>
      <c r="Z43" s="16">
        <v>4092.97952979</v>
      </c>
      <c r="AA43" s="16">
        <v>4104.242151750001</v>
      </c>
      <c r="AB43" s="16">
        <v>4114.23766643</v>
      </c>
      <c r="AC43" s="16">
        <v>4041.23266691</v>
      </c>
      <c r="AD43" s="16">
        <v>3898.63854387</v>
      </c>
      <c r="AE43" s="16">
        <v>3910.02862503</v>
      </c>
      <c r="AF43" s="16">
        <v>3971.19649096</v>
      </c>
      <c r="AG43" s="16">
        <v>3682.50463011</v>
      </c>
      <c r="AH43" s="16">
        <v>3256.57356221</v>
      </c>
      <c r="AI43" s="14"/>
      <c r="AJ43" s="38"/>
      <c r="AK43" s="14"/>
      <c r="AL43" s="38"/>
    </row>
    <row r="44" spans="1:38" ht="12.75">
      <c r="A44" s="26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14"/>
      <c r="AJ44" s="38"/>
      <c r="AK44" s="14"/>
      <c r="AL44" s="38"/>
    </row>
    <row r="45" spans="1:38" ht="12.75">
      <c r="A45" s="28" t="s">
        <v>32</v>
      </c>
      <c r="B45" s="10">
        <v>294599.044196452</v>
      </c>
      <c r="C45" s="10">
        <v>295497.01355460874</v>
      </c>
      <c r="D45" s="10">
        <v>297312.49160706525</v>
      </c>
      <c r="E45" s="10">
        <v>296687.7886395893</v>
      </c>
      <c r="F45" s="10">
        <v>300855.6893057937</v>
      </c>
      <c r="G45" s="10">
        <v>302943.88379901677</v>
      </c>
      <c r="H45" s="10">
        <v>296923.23907542514</v>
      </c>
      <c r="I45" s="10">
        <v>296545.6873367074</v>
      </c>
      <c r="J45" s="10">
        <v>300567.2723351999</v>
      </c>
      <c r="K45" s="10">
        <v>305039.6258921654</v>
      </c>
      <c r="L45" s="10">
        <v>306912.8845819331</v>
      </c>
      <c r="M45" s="10">
        <v>319124.1894717033</v>
      </c>
      <c r="N45" s="10">
        <v>316704.2804762129</v>
      </c>
      <c r="O45" s="10">
        <v>315276.2239116784</v>
      </c>
      <c r="P45" s="10">
        <v>315400.72037734673</v>
      </c>
      <c r="Q45" s="10">
        <v>316416.206623561</v>
      </c>
      <c r="R45" s="10">
        <v>315263.1463238993</v>
      </c>
      <c r="S45" s="10">
        <v>320818</v>
      </c>
      <c r="T45" s="10">
        <v>320431.58842999465</v>
      </c>
      <c r="U45" s="10">
        <v>323750.873557696</v>
      </c>
      <c r="V45" s="10">
        <v>323565.5462962366</v>
      </c>
      <c r="W45" s="10">
        <v>324314.11410939635</v>
      </c>
      <c r="X45" s="10">
        <v>325955.0293677183</v>
      </c>
      <c r="Y45" s="10">
        <v>333905.15358725615</v>
      </c>
      <c r="Z45" s="10">
        <v>333192.9861945649</v>
      </c>
      <c r="AA45" s="10">
        <v>332762.38155012554</v>
      </c>
      <c r="AB45" s="10">
        <v>335117.7561148384</v>
      </c>
      <c r="AC45" s="10">
        <v>335664.9295373708</v>
      </c>
      <c r="AD45" s="10">
        <v>338674.9280763228</v>
      </c>
      <c r="AE45" s="10">
        <v>342702.17611080897</v>
      </c>
      <c r="AF45" s="10">
        <v>344333.35237951565</v>
      </c>
      <c r="AG45" s="10">
        <v>344006.28348981054</v>
      </c>
      <c r="AH45" s="10">
        <v>344130.64414713584</v>
      </c>
      <c r="AI45" s="14"/>
      <c r="AJ45" s="38"/>
      <c r="AK45" s="14"/>
      <c r="AL45" s="38"/>
    </row>
    <row r="46" spans="1:38" ht="13.5" thickBot="1">
      <c r="A46" s="2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14"/>
      <c r="AJ46" s="38"/>
      <c r="AK46" s="14"/>
      <c r="AL46" s="38"/>
    </row>
    <row r="47" spans="1:38" ht="14.25" thickBot="1" thickTop="1">
      <c r="A47" s="24" t="s">
        <v>18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4"/>
      <c r="AJ47" s="38"/>
      <c r="AK47" s="14"/>
      <c r="AL47" s="38"/>
    </row>
    <row r="48" spans="1:38" ht="13.5" thickTop="1">
      <c r="A48" s="2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14"/>
      <c r="AJ48" s="38"/>
      <c r="AK48" s="14"/>
      <c r="AL48" s="38"/>
    </row>
    <row r="49" spans="1:38" s="11" customFormat="1" ht="15.75">
      <c r="A49" s="28" t="s">
        <v>34</v>
      </c>
      <c r="B49" s="10">
        <v>351822.3048705997</v>
      </c>
      <c r="C49" s="10">
        <v>356563.2346412282</v>
      </c>
      <c r="D49" s="10">
        <v>360754.4555007462</v>
      </c>
      <c r="E49" s="10">
        <v>343807.0249909099</v>
      </c>
      <c r="F49" s="10">
        <v>394431.4550177184</v>
      </c>
      <c r="G49" s="10">
        <v>385175.74498250353</v>
      </c>
      <c r="H49" s="10">
        <v>345994.74512984086</v>
      </c>
      <c r="I49" s="10">
        <v>370547.7516399025</v>
      </c>
      <c r="J49" s="10">
        <v>370288.7489241754</v>
      </c>
      <c r="K49" s="10">
        <v>371541.11715671525</v>
      </c>
      <c r="L49" s="10">
        <v>383390.45127645234</v>
      </c>
      <c r="M49" s="10">
        <v>392017.6918214328</v>
      </c>
      <c r="N49" s="10">
        <v>393864.77410243545</v>
      </c>
      <c r="O49" s="10">
        <v>387717.23978717707</v>
      </c>
      <c r="P49" s="10">
        <v>358700.4316407965</v>
      </c>
      <c r="Q49" s="10">
        <v>372942.4290216931</v>
      </c>
      <c r="R49" s="10">
        <v>364948.7958200148</v>
      </c>
      <c r="S49" s="10">
        <v>394927.3284509233</v>
      </c>
      <c r="T49" s="10">
        <v>380644.16852444666</v>
      </c>
      <c r="U49" s="10">
        <v>363468.1486500121</v>
      </c>
      <c r="V49" s="10">
        <v>368458.7356746036</v>
      </c>
      <c r="W49" s="10">
        <v>370096.04737984366</v>
      </c>
      <c r="X49" s="10">
        <v>421243.20985284063</v>
      </c>
      <c r="Y49" s="10">
        <v>367086.1961904685</v>
      </c>
      <c r="Z49" s="10">
        <v>344348.6226512111</v>
      </c>
      <c r="AA49" s="10">
        <v>351063.8338524427</v>
      </c>
      <c r="AB49" s="10">
        <v>396815.1457823029</v>
      </c>
      <c r="AC49" s="10">
        <v>397208.1882914742</v>
      </c>
      <c r="AD49" s="10">
        <v>415258.69639286073</v>
      </c>
      <c r="AE49" s="10">
        <v>354769.88446166215</v>
      </c>
      <c r="AF49" s="10">
        <v>387510.06120087643</v>
      </c>
      <c r="AG49" s="10">
        <v>345616.0554054888</v>
      </c>
      <c r="AH49" s="10">
        <v>370657.7677108704</v>
      </c>
      <c r="AI49" s="14"/>
      <c r="AJ49" s="38"/>
      <c r="AK49" s="14"/>
      <c r="AL49" s="38"/>
    </row>
    <row r="50" spans="1:38" ht="12.75">
      <c r="A50" s="26" t="s">
        <v>19</v>
      </c>
      <c r="B50" s="8">
        <v>62411.576945169996</v>
      </c>
      <c r="C50" s="8">
        <v>63771.532284881985</v>
      </c>
      <c r="D50" s="8">
        <v>63322.410581626</v>
      </c>
      <c r="E50" s="8">
        <v>63868.91996657</v>
      </c>
      <c r="F50" s="8">
        <v>66520.62299218001</v>
      </c>
      <c r="G50" s="8">
        <v>65004.438183921986</v>
      </c>
      <c r="H50" s="8">
        <v>65172.210209024</v>
      </c>
      <c r="I50" s="8">
        <v>66097.7619678602</v>
      </c>
      <c r="J50" s="8">
        <v>69199.85178853599</v>
      </c>
      <c r="K50" s="8">
        <v>68611.07475044898</v>
      </c>
      <c r="L50" s="8">
        <v>70938.532290908</v>
      </c>
      <c r="M50" s="8">
        <v>73899.208608499</v>
      </c>
      <c r="N50" s="8">
        <v>70637.30106524429</v>
      </c>
      <c r="O50" s="8">
        <v>70595.83117459636</v>
      </c>
      <c r="P50" s="8">
        <v>72345.52701868254</v>
      </c>
      <c r="Q50" s="8">
        <v>71681.81323800754</v>
      </c>
      <c r="R50" s="8">
        <v>73232.6950917251</v>
      </c>
      <c r="S50" s="8">
        <v>76240.29849349998</v>
      </c>
      <c r="T50" s="8">
        <v>75456.09568902945</v>
      </c>
      <c r="U50" s="8">
        <v>75861.59765256321</v>
      </c>
      <c r="V50" s="8">
        <v>74983.48901359</v>
      </c>
      <c r="W50" s="8">
        <v>77491.22024650146</v>
      </c>
      <c r="X50" s="8">
        <v>73859.96784592488</v>
      </c>
      <c r="Y50" s="8">
        <v>76431.956678228</v>
      </c>
      <c r="Z50" s="8">
        <v>76360.00713771916</v>
      </c>
      <c r="AA50" s="8">
        <v>76295.39063190357</v>
      </c>
      <c r="AB50" s="8">
        <v>75766.08566380297</v>
      </c>
      <c r="AC50" s="8">
        <v>75360.57174238983</v>
      </c>
      <c r="AD50" s="8">
        <v>74422.33486288275</v>
      </c>
      <c r="AE50" s="8">
        <v>81313.36550310461</v>
      </c>
      <c r="AF50" s="8">
        <v>82587.45203678195</v>
      </c>
      <c r="AG50" s="8">
        <v>83089.08319941355</v>
      </c>
      <c r="AH50" s="8">
        <v>84091.3268840321</v>
      </c>
      <c r="AI50" s="14"/>
      <c r="AJ50" s="38"/>
      <c r="AK50" s="14"/>
      <c r="AL50" s="38"/>
    </row>
    <row r="51" spans="1:38" ht="15.75">
      <c r="A51" s="26" t="s">
        <v>35</v>
      </c>
      <c r="B51" s="8">
        <v>289410.7279254297</v>
      </c>
      <c r="C51" s="8">
        <v>292791.70235634624</v>
      </c>
      <c r="D51" s="8">
        <v>297432.0449191202</v>
      </c>
      <c r="E51" s="8">
        <v>279938.1050243399</v>
      </c>
      <c r="F51" s="8">
        <v>327910.83202553843</v>
      </c>
      <c r="G51" s="8">
        <v>320171.30679858156</v>
      </c>
      <c r="H51" s="8">
        <v>280822.53492081683</v>
      </c>
      <c r="I51" s="8">
        <v>304449.98967204225</v>
      </c>
      <c r="J51" s="8">
        <v>301088.8971356394</v>
      </c>
      <c r="K51" s="8">
        <v>302930.04240626626</v>
      </c>
      <c r="L51" s="8">
        <v>312451.91898554435</v>
      </c>
      <c r="M51" s="8">
        <v>318118.48321293376</v>
      </c>
      <c r="N51" s="8">
        <v>323227.47303719114</v>
      </c>
      <c r="O51" s="8">
        <v>317121.40861258074</v>
      </c>
      <c r="P51" s="8">
        <v>286354.9046221139</v>
      </c>
      <c r="Q51" s="8">
        <v>301260.6157836856</v>
      </c>
      <c r="R51" s="8">
        <v>291716.1007282897</v>
      </c>
      <c r="S51" s="8">
        <v>318687.02995742334</v>
      </c>
      <c r="T51" s="8">
        <v>305188.07283541723</v>
      </c>
      <c r="U51" s="8">
        <v>287606.5509974489</v>
      </c>
      <c r="V51" s="8">
        <v>293475.2466610136</v>
      </c>
      <c r="W51" s="8">
        <v>292604.8271333422</v>
      </c>
      <c r="X51" s="8">
        <v>347383.24200691574</v>
      </c>
      <c r="Y51" s="8">
        <v>290654.2395122405</v>
      </c>
      <c r="Z51" s="8">
        <v>267988.61551349197</v>
      </c>
      <c r="AA51" s="8">
        <v>274768.4432205391</v>
      </c>
      <c r="AB51" s="8">
        <v>321049.0601184999</v>
      </c>
      <c r="AC51" s="8">
        <v>321847.61654908437</v>
      </c>
      <c r="AD51" s="8">
        <v>340836.361529978</v>
      </c>
      <c r="AE51" s="8">
        <v>273456.5189585575</v>
      </c>
      <c r="AF51" s="8">
        <v>304922.6091640945</v>
      </c>
      <c r="AG51" s="8">
        <v>262526.97220607527</v>
      </c>
      <c r="AH51" s="8">
        <v>286567.44082683837</v>
      </c>
      <c r="AI51" s="14"/>
      <c r="AJ51" s="38"/>
      <c r="AK51" s="14"/>
      <c r="AL51" s="38"/>
    </row>
    <row r="52" spans="1:38" s="17" customFormat="1" ht="13.5">
      <c r="A52" s="31" t="s">
        <v>24</v>
      </c>
      <c r="B52" s="16">
        <v>48970.72976692666</v>
      </c>
      <c r="C52" s="16">
        <v>49754.43855983219</v>
      </c>
      <c r="D52" s="16">
        <v>50841.03699173605</v>
      </c>
      <c r="E52" s="16">
        <v>50350.88273997418</v>
      </c>
      <c r="F52" s="16">
        <v>50979.179282175675</v>
      </c>
      <c r="G52" s="16">
        <v>52271.68845807783</v>
      </c>
      <c r="H52" s="16">
        <v>49029.127170108666</v>
      </c>
      <c r="I52" s="16">
        <v>47120.90992084427</v>
      </c>
      <c r="J52" s="16">
        <v>48184.76281280499</v>
      </c>
      <c r="K52" s="16">
        <v>49983.956648090185</v>
      </c>
      <c r="L52" s="16">
        <v>49505.653401532</v>
      </c>
      <c r="M52" s="16">
        <v>52732.46828913455</v>
      </c>
      <c r="N52" s="16">
        <v>51731.277903161805</v>
      </c>
      <c r="O52" s="16">
        <v>50795.145934533044</v>
      </c>
      <c r="P52" s="16">
        <v>47189.76265230272</v>
      </c>
      <c r="Q52" s="16">
        <v>49244.06516449577</v>
      </c>
      <c r="R52" s="16">
        <v>47602.037330993</v>
      </c>
      <c r="S52" s="16">
        <v>47808.45602117</v>
      </c>
      <c r="T52" s="16">
        <v>47438.57637888334</v>
      </c>
      <c r="U52" s="16">
        <v>48358.06444711041</v>
      </c>
      <c r="V52" s="16">
        <v>46126.798172847164</v>
      </c>
      <c r="W52" s="16">
        <v>46296.33615923206</v>
      </c>
      <c r="X52" s="16">
        <v>47682.35468286699</v>
      </c>
      <c r="Y52" s="16">
        <v>48178.429931516475</v>
      </c>
      <c r="Z52" s="16">
        <v>46304.120708905895</v>
      </c>
      <c r="AA52" s="16">
        <v>46573.1981200374</v>
      </c>
      <c r="AB52" s="16">
        <v>47707.27677398718</v>
      </c>
      <c r="AC52" s="16">
        <v>46909.501348573496</v>
      </c>
      <c r="AD52" s="16">
        <v>48011.823266563864</v>
      </c>
      <c r="AE52" s="16">
        <v>46056.80271197556</v>
      </c>
      <c r="AF52" s="16">
        <v>43762.0372385011</v>
      </c>
      <c r="AG52" s="16">
        <v>43370.592225493136</v>
      </c>
      <c r="AH52" s="16">
        <v>43506.69131957636</v>
      </c>
      <c r="AI52" s="14"/>
      <c r="AJ52" s="38"/>
      <c r="AK52" s="14"/>
      <c r="AL52" s="38"/>
    </row>
    <row r="53" spans="1:38" ht="12.75">
      <c r="A53" s="26" t="s">
        <v>19</v>
      </c>
      <c r="B53" s="8">
        <v>-12018.741572530002</v>
      </c>
      <c r="C53" s="8">
        <v>-11049.68416341</v>
      </c>
      <c r="D53" s="8">
        <v>-6483.731930110001</v>
      </c>
      <c r="E53" s="8">
        <v>-9067.318255240001</v>
      </c>
      <c r="F53" s="8">
        <v>-9086.481901110003</v>
      </c>
      <c r="G53" s="8">
        <v>-8506.50785229</v>
      </c>
      <c r="H53" s="8">
        <v>-8571.144391570002</v>
      </c>
      <c r="I53" s="8">
        <v>-9295.054522750002</v>
      </c>
      <c r="J53" s="8">
        <v>-6602.067717290001</v>
      </c>
      <c r="K53" s="8">
        <v>-3812.038270649999</v>
      </c>
      <c r="L53" s="8">
        <v>-5607.745996040002</v>
      </c>
      <c r="M53" s="8">
        <v>-4188.140901110002</v>
      </c>
      <c r="N53" s="8">
        <v>-2666.02621423</v>
      </c>
      <c r="O53" s="8">
        <v>-1946.8404187900005</v>
      </c>
      <c r="P53" s="8">
        <v>-5236.523141280004</v>
      </c>
      <c r="Q53" s="8">
        <v>-3609.680674170001</v>
      </c>
      <c r="R53" s="8">
        <v>-5299.617126800001</v>
      </c>
      <c r="S53" s="8">
        <v>-4414.937811830003</v>
      </c>
      <c r="T53" s="8">
        <v>-5434.84987763</v>
      </c>
      <c r="U53" s="8">
        <v>-2547.7153658800007</v>
      </c>
      <c r="V53" s="8">
        <v>-4690.56278124</v>
      </c>
      <c r="W53" s="8">
        <v>-5332.822475890003</v>
      </c>
      <c r="X53" s="8">
        <v>-3554.075823590001</v>
      </c>
      <c r="Y53" s="8">
        <v>-2084.8956575300017</v>
      </c>
      <c r="Z53" s="8">
        <v>-4225.448602360002</v>
      </c>
      <c r="AA53" s="8">
        <v>-2847.417055920001</v>
      </c>
      <c r="AB53" s="8">
        <v>-3544.1802078499986</v>
      </c>
      <c r="AC53" s="8">
        <v>-3058.1572089400015</v>
      </c>
      <c r="AD53" s="8">
        <v>-2984.9513743000025</v>
      </c>
      <c r="AE53" s="8">
        <v>-5262.676048739999</v>
      </c>
      <c r="AF53" s="8">
        <v>-5565.63585198</v>
      </c>
      <c r="AG53" s="8">
        <v>-7499.949009349999</v>
      </c>
      <c r="AH53" s="8">
        <v>-6535.184733870001</v>
      </c>
      <c r="AI53" s="14"/>
      <c r="AJ53" s="38"/>
      <c r="AK53" s="14"/>
      <c r="AL53" s="38"/>
    </row>
    <row r="54" spans="1:38" ht="12.75">
      <c r="A54" s="26" t="s">
        <v>20</v>
      </c>
      <c r="B54" s="8">
        <v>60989.471339456664</v>
      </c>
      <c r="C54" s="8">
        <v>60804.12272324219</v>
      </c>
      <c r="D54" s="8">
        <v>57324.76892184605</v>
      </c>
      <c r="E54" s="8">
        <v>59418.20099521418</v>
      </c>
      <c r="F54" s="8">
        <v>60065.66118328568</v>
      </c>
      <c r="G54" s="8">
        <v>60778.19631036783</v>
      </c>
      <c r="H54" s="8">
        <v>57600.271561678666</v>
      </c>
      <c r="I54" s="8">
        <v>56415.964443594276</v>
      </c>
      <c r="J54" s="8">
        <v>54786.830530094994</v>
      </c>
      <c r="K54" s="8">
        <v>53795.99491874019</v>
      </c>
      <c r="L54" s="8">
        <v>55113.399397572</v>
      </c>
      <c r="M54" s="8">
        <v>56920.609190244555</v>
      </c>
      <c r="N54" s="8">
        <v>54397.3041173918</v>
      </c>
      <c r="O54" s="8">
        <v>52741.986353323045</v>
      </c>
      <c r="P54" s="8">
        <v>52426.28579358273</v>
      </c>
      <c r="Q54" s="8">
        <v>52853.74583866577</v>
      </c>
      <c r="R54" s="8">
        <v>52901.654457793</v>
      </c>
      <c r="S54" s="8">
        <v>52223.393833</v>
      </c>
      <c r="T54" s="8">
        <v>52873.42625651334</v>
      </c>
      <c r="U54" s="8">
        <v>50905.77981299041</v>
      </c>
      <c r="V54" s="8">
        <v>50817.36095408716</v>
      </c>
      <c r="W54" s="8">
        <v>51629.15863512206</v>
      </c>
      <c r="X54" s="8">
        <v>51236.43050645699</v>
      </c>
      <c r="Y54" s="8">
        <v>50263.32558904648</v>
      </c>
      <c r="Z54" s="8">
        <v>50529.5693112659</v>
      </c>
      <c r="AA54" s="8">
        <v>49420.6151759574</v>
      </c>
      <c r="AB54" s="8">
        <v>51251.456981837175</v>
      </c>
      <c r="AC54" s="8">
        <v>49967.658557513496</v>
      </c>
      <c r="AD54" s="8">
        <v>50996.77464086387</v>
      </c>
      <c r="AE54" s="8">
        <v>51319.47876071556</v>
      </c>
      <c r="AF54" s="8">
        <v>49327.6730904811</v>
      </c>
      <c r="AG54" s="8">
        <v>50870.541234843135</v>
      </c>
      <c r="AH54" s="8">
        <v>50041.876053446365</v>
      </c>
      <c r="AI54" s="14"/>
      <c r="AJ54" s="38"/>
      <c r="AK54" s="14"/>
      <c r="AL54" s="38"/>
    </row>
    <row r="55" spans="1:38" s="17" customFormat="1" ht="15.75">
      <c r="A55" s="31" t="s">
        <v>38</v>
      </c>
      <c r="B55" s="16">
        <v>243364.51600441436</v>
      </c>
      <c r="C55" s="16">
        <v>242468.47660316908</v>
      </c>
      <c r="D55" s="16">
        <v>245543.67899691715</v>
      </c>
      <c r="E55" s="16">
        <v>246722.56778737242</v>
      </c>
      <c r="F55" s="16">
        <v>257972.5658414077</v>
      </c>
      <c r="G55" s="16">
        <v>261691.1882649016</v>
      </c>
      <c r="H55" s="16">
        <v>260400.72187473308</v>
      </c>
      <c r="I55" s="16">
        <v>266032.293477699</v>
      </c>
      <c r="J55" s="16">
        <v>266681.55336540693</v>
      </c>
      <c r="K55" s="16">
        <v>267848.026943116</v>
      </c>
      <c r="L55" s="16">
        <v>270459.78557169833</v>
      </c>
      <c r="M55" s="16">
        <v>271859.65140520857</v>
      </c>
      <c r="N55" s="16">
        <v>270765.34012732556</v>
      </c>
      <c r="O55" s="16">
        <v>274306.2779184154</v>
      </c>
      <c r="P55" s="16">
        <v>275789.66987769963</v>
      </c>
      <c r="Q55" s="16">
        <v>279367.40814588044</v>
      </c>
      <c r="R55" s="16">
        <v>281909.22948269115</v>
      </c>
      <c r="S55" s="16">
        <v>285630.49970334995</v>
      </c>
      <c r="T55" s="16">
        <v>290330.0210209045</v>
      </c>
      <c r="U55" s="16">
        <v>292558.49528287165</v>
      </c>
      <c r="V55" s="16">
        <v>297829.4390597018</v>
      </c>
      <c r="W55" s="16">
        <v>305677.0712474831</v>
      </c>
      <c r="X55" s="16">
        <v>304673.0538659343</v>
      </c>
      <c r="Y55" s="16">
        <v>303603.8861806332</v>
      </c>
      <c r="Z55" s="16">
        <v>304551.2176739041</v>
      </c>
      <c r="AA55" s="16">
        <v>304971.49265085335</v>
      </c>
      <c r="AB55" s="16">
        <v>308538.66369398974</v>
      </c>
      <c r="AC55" s="16">
        <v>314382.2650742114</v>
      </c>
      <c r="AD55" s="16">
        <v>321453.37711006566</v>
      </c>
      <c r="AE55" s="16">
        <v>332398.06715444784</v>
      </c>
      <c r="AF55" s="16">
        <v>336646.9392873052</v>
      </c>
      <c r="AG55" s="16">
        <v>338878.92454286525</v>
      </c>
      <c r="AH55" s="16">
        <v>340298.01374553906</v>
      </c>
      <c r="AI55" s="14"/>
      <c r="AJ55" s="38"/>
      <c r="AK55" s="14"/>
      <c r="AL55" s="38"/>
    </row>
    <row r="56" spans="1:38" ht="12.75">
      <c r="A56" s="26" t="s">
        <v>19</v>
      </c>
      <c r="B56" s="8">
        <v>145.69053169999998</v>
      </c>
      <c r="C56" s="8">
        <v>146.81563050999998</v>
      </c>
      <c r="D56" s="8">
        <v>130.98986451</v>
      </c>
      <c r="E56" s="8">
        <v>127.39054542000002</v>
      </c>
      <c r="F56" s="8">
        <v>130.37484063</v>
      </c>
      <c r="G56" s="8">
        <v>133.13092955</v>
      </c>
      <c r="H56" s="8">
        <v>133.86690392</v>
      </c>
      <c r="I56" s="8">
        <v>135.24125314</v>
      </c>
      <c r="J56" s="8">
        <v>138.32943614</v>
      </c>
      <c r="K56" s="8">
        <v>137.00650791</v>
      </c>
      <c r="L56" s="8">
        <v>138.48945193</v>
      </c>
      <c r="M56" s="8">
        <v>145.27448188</v>
      </c>
      <c r="N56" s="8">
        <v>148.06149431</v>
      </c>
      <c r="O56" s="8">
        <v>146.01608326999997</v>
      </c>
      <c r="P56" s="8">
        <v>131.43492171</v>
      </c>
      <c r="Q56" s="8">
        <v>127.52369055000001</v>
      </c>
      <c r="R56" s="8">
        <v>129.14680019</v>
      </c>
      <c r="S56" s="8">
        <v>130.25238935</v>
      </c>
      <c r="T56" s="8">
        <v>130.31170630000003</v>
      </c>
      <c r="U56" s="8">
        <v>131.08382468000002</v>
      </c>
      <c r="V56" s="8">
        <v>132.3825924</v>
      </c>
      <c r="W56" s="8">
        <v>131.29758731</v>
      </c>
      <c r="X56" s="8">
        <v>131.74161322999998</v>
      </c>
      <c r="Y56" s="8">
        <v>132.81328573000002</v>
      </c>
      <c r="Z56" s="8">
        <v>131.82367498</v>
      </c>
      <c r="AA56" s="8">
        <v>131.68092209</v>
      </c>
      <c r="AB56" s="8">
        <v>116.35673316</v>
      </c>
      <c r="AC56" s="8">
        <v>115.82604586000001</v>
      </c>
      <c r="AD56" s="8">
        <v>117.72402282</v>
      </c>
      <c r="AE56" s="8">
        <v>118.39885439</v>
      </c>
      <c r="AF56" s="8">
        <v>118.12914731999999</v>
      </c>
      <c r="AG56" s="8">
        <v>120.05827493</v>
      </c>
      <c r="AH56" s="8">
        <v>120.27451089000002</v>
      </c>
      <c r="AI56" s="14"/>
      <c r="AJ56" s="38"/>
      <c r="AK56" s="14"/>
      <c r="AL56" s="38"/>
    </row>
    <row r="57" spans="1:38" ht="15.75">
      <c r="A57" s="26" t="s">
        <v>39</v>
      </c>
      <c r="B57" s="8">
        <v>243218.82547271435</v>
      </c>
      <c r="C57" s="8">
        <v>242321.66097265907</v>
      </c>
      <c r="D57" s="8">
        <v>245412.68913240716</v>
      </c>
      <c r="E57" s="8">
        <v>246595.17724195242</v>
      </c>
      <c r="F57" s="8">
        <v>257842.1910007777</v>
      </c>
      <c r="G57" s="8">
        <v>261558.0573353516</v>
      </c>
      <c r="H57" s="8">
        <v>260266.8549708131</v>
      </c>
      <c r="I57" s="8">
        <v>265897.052224559</v>
      </c>
      <c r="J57" s="8">
        <v>266543.2239292669</v>
      </c>
      <c r="K57" s="8">
        <v>267711.020435206</v>
      </c>
      <c r="L57" s="8">
        <v>270321.29611976835</v>
      </c>
      <c r="M57" s="8">
        <v>271714.37692332856</v>
      </c>
      <c r="N57" s="8">
        <v>270617.2786330156</v>
      </c>
      <c r="O57" s="8">
        <v>274160.26183514536</v>
      </c>
      <c r="P57" s="8">
        <v>275658.23495598964</v>
      </c>
      <c r="Q57" s="8">
        <v>279239.88445533044</v>
      </c>
      <c r="R57" s="8">
        <v>281780.0826825012</v>
      </c>
      <c r="S57" s="8">
        <v>285500.247314</v>
      </c>
      <c r="T57" s="8">
        <v>290199.70931460446</v>
      </c>
      <c r="U57" s="8">
        <v>292427.41145819164</v>
      </c>
      <c r="V57" s="8">
        <v>297697.0564673018</v>
      </c>
      <c r="W57" s="8">
        <v>305545.77366017306</v>
      </c>
      <c r="X57" s="8">
        <v>304541.3122527043</v>
      </c>
      <c r="Y57" s="8">
        <v>303471.0728949032</v>
      </c>
      <c r="Z57" s="8">
        <v>304419.39399892406</v>
      </c>
      <c r="AA57" s="8">
        <v>304839.81172876334</v>
      </c>
      <c r="AB57" s="8">
        <v>308422.30696082977</v>
      </c>
      <c r="AC57" s="8">
        <v>314266.4390283514</v>
      </c>
      <c r="AD57" s="8">
        <v>321335.65308724565</v>
      </c>
      <c r="AE57" s="8">
        <v>332279.6683000578</v>
      </c>
      <c r="AF57" s="8">
        <v>336528.81013998523</v>
      </c>
      <c r="AG57" s="8">
        <v>338758.86626793526</v>
      </c>
      <c r="AH57" s="8">
        <v>340177.73923464905</v>
      </c>
      <c r="AI57" s="14"/>
      <c r="AJ57" s="38"/>
      <c r="AK57" s="14"/>
      <c r="AL57" s="38"/>
    </row>
    <row r="58" spans="1:38" s="11" customFormat="1" ht="15.75">
      <c r="A58" s="28" t="s">
        <v>37</v>
      </c>
      <c r="B58" s="10">
        <v>292335.245771341</v>
      </c>
      <c r="C58" s="10">
        <v>292222.9151630013</v>
      </c>
      <c r="D58" s="10">
        <v>296384.7159886532</v>
      </c>
      <c r="E58" s="10">
        <v>297073.4505273466</v>
      </c>
      <c r="F58" s="10">
        <v>308951.74512358336</v>
      </c>
      <c r="G58" s="10">
        <v>313962.8767229794</v>
      </c>
      <c r="H58" s="10">
        <v>309429.8490448417</v>
      </c>
      <c r="I58" s="10">
        <v>313153.20339854324</v>
      </c>
      <c r="J58" s="10">
        <v>314866.31617821194</v>
      </c>
      <c r="K58" s="10">
        <v>317831.98359120614</v>
      </c>
      <c r="L58" s="10">
        <v>319965.4389732303</v>
      </c>
      <c r="M58" s="10">
        <v>324592.1196943431</v>
      </c>
      <c r="N58" s="10">
        <v>322496.6180304874</v>
      </c>
      <c r="O58" s="10">
        <v>325101.4238529484</v>
      </c>
      <c r="P58" s="10">
        <v>322979.4325300024</v>
      </c>
      <c r="Q58" s="10">
        <v>328611.4733103762</v>
      </c>
      <c r="R58" s="10">
        <v>329511.26681368414</v>
      </c>
      <c r="S58" s="10">
        <v>333438.95572451997</v>
      </c>
      <c r="T58" s="10">
        <v>337768.5973997878</v>
      </c>
      <c r="U58" s="10">
        <v>340916.55972998205</v>
      </c>
      <c r="V58" s="10">
        <v>343956.237232549</v>
      </c>
      <c r="W58" s="10">
        <v>351973.40740671515</v>
      </c>
      <c r="X58" s="10">
        <v>352355.4085488013</v>
      </c>
      <c r="Y58" s="10">
        <v>351782.3161121497</v>
      </c>
      <c r="Z58" s="10">
        <v>350855.33838281</v>
      </c>
      <c r="AA58" s="10">
        <v>351544.69077089074</v>
      </c>
      <c r="AB58" s="10">
        <v>356245.9404679769</v>
      </c>
      <c r="AC58" s="10">
        <v>361291.7664227849</v>
      </c>
      <c r="AD58" s="10">
        <v>369465.20037662954</v>
      </c>
      <c r="AE58" s="10">
        <v>378454.8698664234</v>
      </c>
      <c r="AF58" s="10">
        <v>380408.97652580636</v>
      </c>
      <c r="AG58" s="10">
        <v>382249.5167683584</v>
      </c>
      <c r="AH58" s="10">
        <v>383804.7050651154</v>
      </c>
      <c r="AI58" s="14"/>
      <c r="AJ58" s="38"/>
      <c r="AK58" s="14"/>
      <c r="AL58" s="38"/>
    </row>
    <row r="59" spans="1:38" s="11" customFormat="1" ht="12.75">
      <c r="A59" s="28" t="s">
        <v>36</v>
      </c>
      <c r="B59" s="10">
        <v>349558.5064454887</v>
      </c>
      <c r="C59" s="10">
        <v>353289.13624962076</v>
      </c>
      <c r="D59" s="10">
        <v>359826.67988233414</v>
      </c>
      <c r="E59" s="10">
        <v>344192.6868786672</v>
      </c>
      <c r="F59" s="10">
        <v>402527.51083550806</v>
      </c>
      <c r="G59" s="10">
        <v>396194.7379064662</v>
      </c>
      <c r="H59" s="10">
        <v>358501.35509925743</v>
      </c>
      <c r="I59" s="10">
        <v>387155.26770173834</v>
      </c>
      <c r="J59" s="10">
        <v>384587.79276718746</v>
      </c>
      <c r="K59" s="10">
        <v>384333.474855756</v>
      </c>
      <c r="L59" s="10">
        <v>396443.00566774956</v>
      </c>
      <c r="M59" s="10">
        <v>397485.6220440726</v>
      </c>
      <c r="N59" s="10">
        <v>399657.1116567099</v>
      </c>
      <c r="O59" s="10">
        <v>397542.43972844706</v>
      </c>
      <c r="P59" s="10">
        <v>366279.1437934521</v>
      </c>
      <c r="Q59" s="10">
        <v>385137.69570850837</v>
      </c>
      <c r="R59" s="10">
        <v>379196.91630979965</v>
      </c>
      <c r="S59" s="10">
        <v>407548.2841754433</v>
      </c>
      <c r="T59" s="10">
        <v>397981.1774942398</v>
      </c>
      <c r="U59" s="10">
        <v>380633.83482229814</v>
      </c>
      <c r="V59" s="10">
        <v>388849.42661091604</v>
      </c>
      <c r="W59" s="10">
        <v>397755.34067716246</v>
      </c>
      <c r="X59" s="10">
        <v>447643.58903392364</v>
      </c>
      <c r="Y59" s="10">
        <v>384963.35871536203</v>
      </c>
      <c r="Z59" s="10">
        <v>362010.9748394562</v>
      </c>
      <c r="AA59" s="10">
        <v>369846.1430732079</v>
      </c>
      <c r="AB59" s="10">
        <v>417943.3301354414</v>
      </c>
      <c r="AC59" s="10">
        <v>422835.0251768883</v>
      </c>
      <c r="AD59" s="10">
        <v>446048.9686931675</v>
      </c>
      <c r="AE59" s="10">
        <v>390522.5782172766</v>
      </c>
      <c r="AF59" s="10">
        <v>423585.68534716713</v>
      </c>
      <c r="AG59" s="10">
        <v>383859.588684037</v>
      </c>
      <c r="AH59" s="10">
        <v>410331.82862885</v>
      </c>
      <c r="AI59" s="14"/>
      <c r="AJ59" s="38"/>
      <c r="AK59" s="14"/>
      <c r="AL59" s="38"/>
    </row>
    <row r="60" spans="1:38" ht="12.75">
      <c r="A60" s="26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14"/>
      <c r="AJ60" s="38"/>
      <c r="AK60" s="14"/>
      <c r="AL60" s="38"/>
    </row>
    <row r="61" spans="1:38" ht="12.75">
      <c r="A61" s="28" t="s">
        <v>33</v>
      </c>
      <c r="B61" s="10">
        <v>294599.04419645196</v>
      </c>
      <c r="C61" s="10">
        <v>295497.01355460874</v>
      </c>
      <c r="D61" s="10">
        <v>297312.49160706525</v>
      </c>
      <c r="E61" s="10">
        <v>296687.7886395892</v>
      </c>
      <c r="F61" s="10">
        <v>300855.6893057938</v>
      </c>
      <c r="G61" s="10">
        <v>302943.88379901677</v>
      </c>
      <c r="H61" s="10">
        <v>296923.2390754252</v>
      </c>
      <c r="I61" s="10">
        <v>296545.68733670743</v>
      </c>
      <c r="J61" s="10">
        <v>300567.2723351999</v>
      </c>
      <c r="K61" s="10">
        <v>305039.6258921654</v>
      </c>
      <c r="L61" s="10">
        <v>306912.88458193303</v>
      </c>
      <c r="M61" s="10">
        <v>319124.1894717034</v>
      </c>
      <c r="N61" s="10">
        <v>316704.28047621285</v>
      </c>
      <c r="O61" s="10">
        <v>315276.22391167836</v>
      </c>
      <c r="P61" s="10">
        <v>315400.7203773467</v>
      </c>
      <c r="Q61" s="10">
        <v>316416.206623561</v>
      </c>
      <c r="R61" s="10">
        <v>315263.1463238993</v>
      </c>
      <c r="S61" s="10">
        <v>320817.99999999994</v>
      </c>
      <c r="T61" s="10">
        <v>320431.5884299946</v>
      </c>
      <c r="U61" s="10">
        <v>323750.873557696</v>
      </c>
      <c r="V61" s="10">
        <v>323565.5462962366</v>
      </c>
      <c r="W61" s="10">
        <v>324314.1141093964</v>
      </c>
      <c r="X61" s="10">
        <v>325955.0293677183</v>
      </c>
      <c r="Y61" s="10">
        <v>333905.1535872562</v>
      </c>
      <c r="Z61" s="10">
        <v>333192.9861945649</v>
      </c>
      <c r="AA61" s="10">
        <v>332762.3815501256</v>
      </c>
      <c r="AB61" s="10">
        <v>335117.7561148384</v>
      </c>
      <c r="AC61" s="10">
        <v>335664.92953737086</v>
      </c>
      <c r="AD61" s="10">
        <v>338674.92807632283</v>
      </c>
      <c r="AE61" s="10">
        <v>342702.17611080897</v>
      </c>
      <c r="AF61" s="10">
        <v>344333.3523795157</v>
      </c>
      <c r="AG61" s="10">
        <v>344006.28348981054</v>
      </c>
      <c r="AH61" s="10">
        <v>344130.64414713584</v>
      </c>
      <c r="AI61" s="14"/>
      <c r="AJ61" s="38"/>
      <c r="AK61" s="14"/>
      <c r="AL61" s="38"/>
    </row>
    <row r="62" spans="1:38" ht="13.5" thickBot="1">
      <c r="A62" s="29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14"/>
      <c r="AJ62" s="38"/>
      <c r="AK62" s="14"/>
      <c r="AL62" s="38"/>
    </row>
    <row r="63" spans="1:38" ht="13.5" thickTop="1">
      <c r="A63" s="2" t="s">
        <v>22</v>
      </c>
      <c r="AI63" s="14"/>
      <c r="AJ63" s="38"/>
      <c r="AK63" s="14"/>
      <c r="AL63" s="38"/>
    </row>
    <row r="64" spans="1:38" ht="12.75">
      <c r="A64" s="18" t="s">
        <v>26</v>
      </c>
      <c r="H64" s="14"/>
      <c r="AI64" s="14"/>
      <c r="AJ64" s="38"/>
      <c r="AK64" s="14"/>
      <c r="AL64" s="38"/>
    </row>
    <row r="65" spans="1:38" ht="12.75">
      <c r="A65" s="35" t="s">
        <v>41</v>
      </c>
      <c r="J65" s="14"/>
      <c r="AI65" s="14"/>
      <c r="AL65" s="38"/>
    </row>
    <row r="66" spans="1:38" ht="12.75">
      <c r="A66" s="37" t="s">
        <v>42</v>
      </c>
      <c r="J66" s="14"/>
      <c r="AI66" s="14"/>
      <c r="AL66" s="38"/>
    </row>
    <row r="67" spans="1:38" ht="12.75">
      <c r="A67" s="35" t="s">
        <v>40</v>
      </c>
      <c r="J67" s="14"/>
      <c r="AL67" s="38"/>
    </row>
    <row r="68" spans="1:11" ht="12.75">
      <c r="A68" s="2" t="s">
        <v>25</v>
      </c>
      <c r="E68" s="14"/>
      <c r="F68" s="14"/>
      <c r="G68" s="14"/>
      <c r="H68" s="14"/>
      <c r="I68" s="14"/>
      <c r="J68" s="14"/>
      <c r="K68" s="14"/>
    </row>
  </sheetData>
  <sheetProtection/>
  <printOptions horizontalCentered="1"/>
  <pageMargins left="0" right="0" top="1" bottom="0" header="0" footer="0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Jitendra N Bissessur</dc:creator>
  <cp:keywords/>
  <dc:description/>
  <cp:lastModifiedBy>Nancy P. Lo Tiap Kwong</cp:lastModifiedBy>
  <cp:lastPrinted>2012-07-11T06:31:19Z</cp:lastPrinted>
  <dcterms:created xsi:type="dcterms:W3CDTF">2008-04-28T06:45:25Z</dcterms:created>
  <dcterms:modified xsi:type="dcterms:W3CDTF">2012-11-06T09:12:50Z</dcterms:modified>
  <cp:category/>
  <cp:version/>
  <cp:contentType/>
  <cp:contentStatus/>
</cp:coreProperties>
</file>