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'15'!$A$1:$V$31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U16" i="1" l="1"/>
  <c r="U10" i="1"/>
  <c r="U8" i="1"/>
  <c r="U14" i="1" s="1"/>
  <c r="U20" i="1" s="1"/>
  <c r="U24" i="1" s="1"/>
  <c r="U28" i="1" s="1"/>
  <c r="S16" i="1"/>
  <c r="S20" i="1" s="1"/>
  <c r="S24" i="1" s="1"/>
  <c r="S28" i="1" s="1"/>
  <c r="S10" i="1"/>
  <c r="S8" i="1"/>
  <c r="S14" i="1"/>
  <c r="R8" i="1"/>
  <c r="R14" i="1" s="1"/>
  <c r="R20" i="1" s="1"/>
  <c r="R24" i="1" s="1"/>
  <c r="R28" i="1" s="1"/>
  <c r="O16" i="1"/>
  <c r="O20" i="1" s="1"/>
  <c r="O24" i="1" s="1"/>
  <c r="O28" i="1" s="1"/>
  <c r="R16" i="1"/>
  <c r="O10" i="1"/>
  <c r="R10" i="1"/>
  <c r="O8" i="1"/>
  <c r="O14" i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H14" i="1" s="1"/>
  <c r="H20" i="1" s="1"/>
  <c r="H24" i="1" s="1"/>
  <c r="H28" i="1" s="1"/>
  <c r="F10" i="1"/>
  <c r="E10" i="1"/>
  <c r="E14" i="1" s="1"/>
  <c r="E20" i="1" s="1"/>
  <c r="E24" i="1" s="1"/>
  <c r="E28" i="1" s="1"/>
  <c r="D10" i="1"/>
  <c r="D14" i="1" s="1"/>
  <c r="D20" i="1" s="1"/>
  <c r="D24" i="1" s="1"/>
  <c r="D28" i="1" s="1"/>
  <c r="N8" i="1"/>
  <c r="M8" i="1"/>
  <c r="L8" i="1"/>
  <c r="L14" i="1"/>
  <c r="L20" i="1"/>
  <c r="L24" i="1"/>
  <c r="L28" i="1"/>
  <c r="J8" i="1"/>
  <c r="I8" i="1"/>
  <c r="H8" i="1"/>
  <c r="F8" i="1"/>
  <c r="E8" i="1"/>
  <c r="D8" i="1"/>
  <c r="N14" i="1"/>
  <c r="N20" i="1"/>
  <c r="N24" i="1"/>
  <c r="N28" i="1"/>
  <c r="F14" i="1"/>
  <c r="F20" i="1"/>
  <c r="F24" i="1" s="1"/>
  <c r="F28" i="1" s="1"/>
  <c r="M14" i="1"/>
  <c r="M20" i="1"/>
  <c r="M24" i="1"/>
  <c r="M28" i="1"/>
  <c r="I14" i="1"/>
  <c r="I20" i="1"/>
  <c r="I24" i="1"/>
  <c r="I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<sst xmlns="http://schemas.openxmlformats.org/spreadsheetml/2006/main" count="19" uniqueCount="19">
  <si>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</si>
  <si>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</si>
  <si>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</si>
  <si>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</si>
  <si>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</si>
  <si>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</si>
  <si>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</si>
  <si>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</si>
  <si>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</si>
  <si>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</si>
  <si>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</si>
  <si>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</si>
  <si>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</si>
  <si>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</si>
  <si>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</si>
  <si>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</si>
  <si>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</si>
  <si>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>Table 15: Consolidated Quarterly Profit and Loss Statement of  Non-Bank Deposit Taking Leasing Companies *: December 2010 - September 2015</t>
  </si>
  <si>
    <t xml:space="preserve">    Source: Supervision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</si>
</sst>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Normal="100" zoomScaleSheetLayoutView="100" workbookViewId="0">
      <pane xSplit="1" ySplit="5" topLeftCell="C18" activePane="bottomRight" state="frozen"/>
      <selection pane="topRight" activeCell="B1" sqref="B1"/>
      <selection pane="bottomLeft" activeCell="A6" sqref="A6"/>
      <selection pane="bottomRight" activeCell="U23" sqref="U23"/>
    </sheetView>
  </sheetViews>
  <sheetFormatPr defaultRowHeight="15"/>
  <cols>
    <col min="1" max="1" width="52.5703125" style="2" customWidth="1"/>
    <col min="2" max="2" width="10.5703125" style="2" hidden="1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22" width="10.7109375" style="2" customWidth="1"/>
    <col min="23" max="16384" width="9.140625" style="2"/>
  </cols>
  <sheetData>
    <row r="1" spans="1:22" ht="1.5" customHeight="1">
      <c r="A1" s="1"/>
    </row>
    <row r="2" spans="1:22" ht="15.75" hidden="1" customHeight="1">
      <c r="A2" s="1"/>
    </row>
    <row r="3" spans="1:22" ht="49.5" customHeight="1">
      <c r="A3" s="24" t="s">
        <v>17</v>
      </c>
      <c r="B3" s="24"/>
      <c r="C3" s="24"/>
      <c r="D3" s="24"/>
    </row>
    <row r="4" spans="1:22" ht="21.75" customHeight="1" thickBot="1">
      <c r="A4" s="3"/>
      <c r="B4" s="3"/>
      <c r="C4" s="3"/>
      <c r="E4" s="4"/>
      <c r="F4" s="4"/>
      <c r="G4" s="4"/>
      <c r="H4" s="4"/>
      <c r="V4" s="2" t="s">
        <v>0</v>
      </c>
    </row>
    <row r="5" spans="1:22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  <c r="U5" s="22">
        <v>42156</v>
      </c>
      <c r="V5" s="22">
        <v>42248</v>
      </c>
    </row>
    <row r="6" spans="1:22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  <c r="U6" s="8">
        <v>406</v>
      </c>
      <c r="V6" s="8">
        <v>401.86626766947501</v>
      </c>
    </row>
    <row r="7" spans="1:22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  <c r="U7" s="8">
        <v>231</v>
      </c>
      <c r="V7" s="8">
        <v>224.83341470972292</v>
      </c>
    </row>
    <row r="8" spans="1:22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v>173</v>
      </c>
      <c r="U8" s="12">
        <f>U6-U7</f>
        <v>175</v>
      </c>
      <c r="V8" s="12">
        <v>177.03285295975209</v>
      </c>
    </row>
    <row r="9" spans="1:22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v>197</v>
      </c>
      <c r="U10" s="12">
        <f t="shared" ref="U10" si="2">U11+U12</f>
        <v>210</v>
      </c>
      <c r="V10" s="12">
        <v>222.59457931750001</v>
      </c>
    </row>
    <row r="11" spans="1:22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  <c r="U11" s="8">
        <v>91</v>
      </c>
      <c r="V11" s="8">
        <v>89.594579317500006</v>
      </c>
    </row>
    <row r="12" spans="1:22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  <c r="U12" s="8">
        <v>119</v>
      </c>
      <c r="V12" s="8">
        <v>133</v>
      </c>
    </row>
    <row r="13" spans="1:22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v>370</v>
      </c>
      <c r="U14" s="12">
        <f>U8+U10</f>
        <v>385</v>
      </c>
      <c r="V14" s="12">
        <v>399.62743227725207</v>
      </c>
    </row>
    <row r="15" spans="1:22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v>273</v>
      </c>
      <c r="U16" s="12">
        <f t="shared" ref="U16" si="5">U17+U18</f>
        <v>277</v>
      </c>
      <c r="V16" s="12">
        <v>310.5876818328307</v>
      </c>
    </row>
    <row r="17" spans="1:22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  <c r="U17" s="8">
        <v>88</v>
      </c>
      <c r="V17" s="8">
        <v>74.79489670000001</v>
      </c>
    </row>
    <row r="18" spans="1:22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  <c r="U18" s="8">
        <v>189</v>
      </c>
      <c r="V18" s="8">
        <v>235.79278513283069</v>
      </c>
    </row>
    <row r="19" spans="1:22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v>97</v>
      </c>
      <c r="U20" s="12">
        <f t="shared" ref="U20" si="7">U14-U16</f>
        <v>108</v>
      </c>
      <c r="V20" s="12">
        <v>89.039750444421372</v>
      </c>
    </row>
    <row r="21" spans="1:22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  <c r="U22" s="8">
        <v>5</v>
      </c>
      <c r="V22" s="8">
        <v>-21.500401710000002</v>
      </c>
    </row>
    <row r="23" spans="1:22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v>67</v>
      </c>
      <c r="U24" s="12">
        <f t="shared" ref="U24" si="9">U20-U22</f>
        <v>103</v>
      </c>
      <c r="V24" s="12">
        <v>110.54015215442138</v>
      </c>
    </row>
    <row r="25" spans="1:22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  <c r="U26" s="8">
        <v>20</v>
      </c>
      <c r="V26" s="8">
        <v>14.644615752414341</v>
      </c>
    </row>
    <row r="27" spans="1:22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v>46</v>
      </c>
      <c r="U28" s="17">
        <f t="shared" ref="U28" si="11">U24-U26</f>
        <v>83</v>
      </c>
      <c r="V28" s="17">
        <v>95.895536402007039</v>
      </c>
    </row>
    <row r="29" spans="1:2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22">
      <c r="A30" s="18" t="s">
        <v>18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2015-12-09T10:49:33Z</cp:lastPrinted>
  <dcterms:created xsi:type="dcterms:W3CDTF">2014-06-04T10:48:31Z</dcterms:created>
  <dcterms:modified xsi:type="dcterms:W3CDTF">2015-12-09T10:49:38Z</dcterms:modified>
</cp:coreProperties>
</file>