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3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J17" i="1" s="1"/>
  <c r="I16" i="1"/>
  <c r="H16" i="1"/>
  <c r="G16" i="1"/>
  <c r="F16" i="1"/>
  <c r="E16" i="1"/>
  <c r="D16" i="1"/>
  <c r="C16" i="1"/>
  <c r="B16" i="1"/>
  <c r="J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F14" i="1"/>
  <c r="E14" i="1"/>
  <c r="D14" i="1"/>
  <c r="C14" i="1"/>
  <c r="B14" i="1"/>
  <c r="J14" i="1" s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I11" i="1"/>
  <c r="H11" i="1"/>
  <c r="G11" i="1"/>
  <c r="F11" i="1"/>
  <c r="E11" i="1"/>
  <c r="D11" i="1"/>
  <c r="C11" i="1"/>
  <c r="B11" i="1"/>
  <c r="J11" i="1" s="1"/>
  <c r="I10" i="1"/>
  <c r="H10" i="1"/>
  <c r="G10" i="1"/>
  <c r="F10" i="1"/>
  <c r="E10" i="1"/>
  <c r="D10" i="1"/>
  <c r="C10" i="1"/>
  <c r="B10" i="1"/>
  <c r="J10" i="1" s="1"/>
  <c r="I9" i="1"/>
  <c r="H9" i="1"/>
  <c r="G9" i="1"/>
  <c r="F9" i="1"/>
  <c r="E9" i="1"/>
  <c r="D9" i="1"/>
  <c r="D18" i="1" s="1"/>
  <c r="C9" i="1"/>
  <c r="B9" i="1"/>
  <c r="J9" i="1" s="1"/>
  <c r="I8" i="1"/>
  <c r="H8" i="1"/>
  <c r="G8" i="1"/>
  <c r="F8" i="1"/>
  <c r="E8" i="1"/>
  <c r="E18" i="1" s="1"/>
  <c r="D8" i="1"/>
  <c r="C8" i="1"/>
  <c r="B8" i="1"/>
  <c r="J8" i="1" s="1"/>
  <c r="I7" i="1"/>
  <c r="I18" i="1" s="1"/>
  <c r="H7" i="1"/>
  <c r="H18" i="1" s="1"/>
  <c r="G7" i="1"/>
  <c r="G18" i="1" s="1"/>
  <c r="F7" i="1"/>
  <c r="F18" i="1" s="1"/>
  <c r="E7" i="1"/>
  <c r="D7" i="1"/>
  <c r="C7" i="1"/>
  <c r="B7" i="1"/>
  <c r="B18" i="1" s="1"/>
  <c r="C18" i="1" l="1"/>
  <c r="J7" i="1"/>
  <c r="J18" i="1" s="1"/>
</calcChain>
</file>

<file path=xl/sharedStrings.xml><?xml version="1.0" encoding="utf-8"?>
<sst xmlns="http://schemas.openxmlformats.org/spreadsheetml/2006/main" count="28" uniqueCount="25">
  <si>
    <t>Table 33: Sectorwise Distribution of Credit to Non Residents: September 2013</t>
  </si>
  <si>
    <t>(Rs million)</t>
  </si>
  <si>
    <t>SECTORS</t>
  </si>
  <si>
    <t>Loans and Other Financing in Foreign Currencies Outside Mauritius</t>
  </si>
  <si>
    <t>Foreign Bills Purchased &amp; Discounted</t>
  </si>
  <si>
    <t>Investment in Foreign Securities</t>
  </si>
  <si>
    <t>Other</t>
  </si>
  <si>
    <t>TOTAL</t>
  </si>
  <si>
    <t>Corporate Shares</t>
  </si>
  <si>
    <t>Fixed Dated Securities</t>
  </si>
  <si>
    <t>Overdrafts</t>
  </si>
  <si>
    <t>Loans</t>
  </si>
  <si>
    <t>Agriculture &amp; Fishing</t>
  </si>
  <si>
    <t>Manufacturing</t>
  </si>
  <si>
    <t>Tourism</t>
  </si>
  <si>
    <t>Transport</t>
  </si>
  <si>
    <t>Construction</t>
  </si>
  <si>
    <t>Traders</t>
  </si>
  <si>
    <t>Information Communication and Technology</t>
  </si>
  <si>
    <t>Financial and Business Services</t>
  </si>
  <si>
    <t>Infrastructure</t>
  </si>
  <si>
    <t>Personal and Professional</t>
  </si>
  <si>
    <t xml:space="preserve">Other </t>
  </si>
  <si>
    <t>Figures may not add up to totals due to rounding.</t>
  </si>
  <si>
    <t>Source: Off-Site 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</si>
</sst>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color indexed="62"/>
      <name val="Times New Roman"/>
      <family val="1"/>
    </font>
    <font>
      <b/>
      <sz val="10"/>
      <color indexed="6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7" fillId="2" borderId="6" xfId="0" applyNumberFormat="1" applyFont="1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3" fontId="7" fillId="2" borderId="11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/>
    <xf numFmtId="165" fontId="8" fillId="0" borderId="2" xfId="1" applyNumberFormat="1" applyFont="1" applyFill="1" applyBorder="1"/>
    <xf numFmtId="165" fontId="8" fillId="0" borderId="5" xfId="1" applyNumberFormat="1" applyFont="1" applyFill="1" applyBorder="1"/>
    <xf numFmtId="165" fontId="8" fillId="0" borderId="0" xfId="1" applyNumberFormat="1" applyFont="1" applyFill="1" applyBorder="1"/>
    <xf numFmtId="166" fontId="7" fillId="0" borderId="2" xfId="1" applyNumberFormat="1" applyFont="1" applyFill="1" applyBorder="1"/>
    <xf numFmtId="3" fontId="7" fillId="2" borderId="6" xfId="0" applyNumberFormat="1" applyFont="1" applyFill="1" applyBorder="1"/>
    <xf numFmtId="165" fontId="8" fillId="0" borderId="6" xfId="1" applyNumberFormat="1" applyFont="1" applyFill="1" applyBorder="1"/>
    <xf numFmtId="165" fontId="8" fillId="0" borderId="9" xfId="1" applyNumberFormat="1" applyFont="1" applyFill="1" applyBorder="1"/>
    <xf numFmtId="166" fontId="7" fillId="0" borderId="6" xfId="1" applyNumberFormat="1" applyFont="1" applyFill="1" applyBorder="1"/>
    <xf numFmtId="165" fontId="8" fillId="0" borderId="10" xfId="1" applyNumberFormat="1" applyFont="1" applyFill="1" applyBorder="1"/>
    <xf numFmtId="165" fontId="8" fillId="0" borderId="8" xfId="1" applyNumberFormat="1" applyFont="1" applyFill="1" applyBorder="1"/>
    <xf numFmtId="3" fontId="7" fillId="2" borderId="11" xfId="0" applyNumberFormat="1" applyFont="1" applyFill="1" applyBorder="1" applyAlignment="1">
      <alignment horizontal="left"/>
    </xf>
    <xf numFmtId="166" fontId="7" fillId="0" borderId="11" xfId="1" applyNumberFormat="1" applyFont="1" applyFill="1" applyBorder="1"/>
    <xf numFmtId="167" fontId="3" fillId="0" borderId="0" xfId="0" applyNumberFormat="1" applyFont="1"/>
    <xf numFmtId="3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7" fontId="10" fillId="0" borderId="0" xfId="1" applyNumberFormat="1" applyFont="1"/>
    <xf numFmtId="167" fontId="0" fillId="0" borderId="0" xfId="1" applyNumberFormat="1" applyFont="1"/>
    <xf numFmtId="167" fontId="8" fillId="0" borderId="0" xfId="1" applyNumberFormat="1" applyFont="1" applyFill="1" applyBorder="1"/>
    <xf numFmtId="0" fontId="9" fillId="0" borderId="0" xfId="0" applyFont="1" applyBorder="1"/>
    <xf numFmtId="3" fontId="7" fillId="2" borderId="3" xfId="0" applyNumberFormat="1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top" wrapText="1"/>
    </xf>
    <xf numFmtId="3" fontId="7" fillId="2" borderId="6" xfId="0" applyNumberFormat="1" applyFont="1" applyFill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SECTORWISE-Non%20Residents/2013/CONSOLIDATION/SEPT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Table 33"/>
      <sheetName val="List"/>
    </sheetNames>
    <sheetDataSet>
      <sheetData sheetId="0">
        <row r="10">
          <cell r="GI10">
            <v>224530853.95726666</v>
          </cell>
          <cell r="GJ10">
            <v>4849927560.7828264</v>
          </cell>
          <cell r="GK10">
            <v>0</v>
          </cell>
          <cell r="GL10">
            <v>67614530</v>
          </cell>
          <cell r="GM10">
            <v>127312.43726715013</v>
          </cell>
          <cell r="GN10">
            <v>0</v>
          </cell>
          <cell r="GO10">
            <v>0</v>
          </cell>
          <cell r="GP10">
            <v>0</v>
          </cell>
        </row>
        <row r="11">
          <cell r="GI11">
            <v>942314385.71618676</v>
          </cell>
          <cell r="GJ11">
            <v>57892280074.304504</v>
          </cell>
          <cell r="GK11">
            <v>2908261916.666667</v>
          </cell>
          <cell r="GL11">
            <v>1798309181.9972501</v>
          </cell>
          <cell r="GM11">
            <v>57896901.552470356</v>
          </cell>
          <cell r="GN11">
            <v>1051164470.2757113</v>
          </cell>
          <cell r="GO11">
            <v>0</v>
          </cell>
          <cell r="GP11">
            <v>985229.26</v>
          </cell>
        </row>
        <row r="12">
          <cell r="GI12">
            <v>1444927855.3161981</v>
          </cell>
          <cell r="GJ12">
            <v>14765568979.84079</v>
          </cell>
          <cell r="GK12">
            <v>2707365</v>
          </cell>
          <cell r="GL12">
            <v>268691654</v>
          </cell>
          <cell r="GM12">
            <v>0</v>
          </cell>
          <cell r="GN12">
            <v>0</v>
          </cell>
          <cell r="GO12">
            <v>0</v>
          </cell>
          <cell r="GP12">
            <v>7754</v>
          </cell>
        </row>
        <row r="13">
          <cell r="GI13">
            <v>1259866.3380454972</v>
          </cell>
          <cell r="GJ13">
            <v>8390878957.3060188</v>
          </cell>
          <cell r="GK13">
            <v>0</v>
          </cell>
          <cell r="GL13">
            <v>0</v>
          </cell>
          <cell r="GM13">
            <v>10483966.874125099</v>
          </cell>
          <cell r="GN13">
            <v>0</v>
          </cell>
          <cell r="GO13">
            <v>0</v>
          </cell>
          <cell r="GP13">
            <v>340775638.55000001</v>
          </cell>
        </row>
        <row r="14">
          <cell r="GI14">
            <v>70145255.316351503</v>
          </cell>
          <cell r="GJ14">
            <v>16391802974.641062</v>
          </cell>
          <cell r="GK14">
            <v>0</v>
          </cell>
          <cell r="GL14">
            <v>20630751</v>
          </cell>
          <cell r="GM14">
            <v>42020376.179734163</v>
          </cell>
          <cell r="GN14">
            <v>3397251221.7507262</v>
          </cell>
          <cell r="GO14">
            <v>0</v>
          </cell>
          <cell r="GP14">
            <v>863774729.75999999</v>
          </cell>
        </row>
        <row r="15">
          <cell r="GI15">
            <v>353476965.42277038</v>
          </cell>
          <cell r="GJ15">
            <v>13986701557.21825</v>
          </cell>
          <cell r="GK15">
            <v>16690109461.229528</v>
          </cell>
          <cell r="GL15">
            <v>2217298223.4300113</v>
          </cell>
          <cell r="GM15">
            <v>337286101.04093248</v>
          </cell>
          <cell r="GN15">
            <v>1922306215.5381374</v>
          </cell>
          <cell r="GO15">
            <v>0</v>
          </cell>
          <cell r="GP15">
            <v>3101764</v>
          </cell>
        </row>
        <row r="16">
          <cell r="GI16">
            <v>850446.72864999995</v>
          </cell>
          <cell r="GJ16">
            <v>13603354305.392208</v>
          </cell>
          <cell r="GK16">
            <v>115</v>
          </cell>
          <cell r="GL16">
            <v>489002</v>
          </cell>
          <cell r="GM16">
            <v>532980420.73840332</v>
          </cell>
          <cell r="GN16">
            <v>2592893361.9610338</v>
          </cell>
          <cell r="GO16">
            <v>0</v>
          </cell>
          <cell r="GP16">
            <v>77846</v>
          </cell>
        </row>
        <row r="17">
          <cell r="GI17">
            <v>21859170.227844059</v>
          </cell>
          <cell r="GJ17">
            <v>18695667501.12904</v>
          </cell>
          <cell r="GK17">
            <v>65749231360.869316</v>
          </cell>
          <cell r="GL17">
            <v>7758247928.6555099</v>
          </cell>
          <cell r="GM17">
            <v>3062735697.8147573</v>
          </cell>
          <cell r="GN17">
            <v>23228572426.009563</v>
          </cell>
          <cell r="GO17">
            <v>5101734286.398838</v>
          </cell>
          <cell r="GP17">
            <v>659517850.52999997</v>
          </cell>
        </row>
        <row r="18">
          <cell r="GI18">
            <v>38670</v>
          </cell>
          <cell r="GJ18">
            <v>5107426972.1004543</v>
          </cell>
          <cell r="GK18">
            <v>2106256445</v>
          </cell>
          <cell r="GL18">
            <v>0</v>
          </cell>
          <cell r="GM18">
            <v>88278943.379598096</v>
          </cell>
          <cell r="GN18">
            <v>2457053981.0742879</v>
          </cell>
          <cell r="GO18">
            <v>0</v>
          </cell>
          <cell r="GP18">
            <v>0</v>
          </cell>
        </row>
        <row r="19">
          <cell r="GI19">
            <v>78318090.478789002</v>
          </cell>
          <cell r="GJ19">
            <v>3240390051.5982466</v>
          </cell>
          <cell r="GK19">
            <v>44828870.350000001</v>
          </cell>
          <cell r="GL19">
            <v>12933608</v>
          </cell>
          <cell r="GM19">
            <v>0</v>
          </cell>
          <cell r="GN19">
            <v>0</v>
          </cell>
          <cell r="GO19">
            <v>0</v>
          </cell>
          <cell r="GP19">
            <v>258727688.68000001</v>
          </cell>
        </row>
        <row r="20">
          <cell r="GI20">
            <v>0</v>
          </cell>
          <cell r="GJ20">
            <v>60206440.226150006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</row>
        <row r="21">
          <cell r="GI21">
            <v>239229545.02000001</v>
          </cell>
          <cell r="GJ21">
            <v>17217254696.102165</v>
          </cell>
          <cell r="GK21">
            <v>383930116.81</v>
          </cell>
          <cell r="GL21">
            <v>2885893353.0227609</v>
          </cell>
          <cell r="GM21">
            <v>1570803660.4688017</v>
          </cell>
          <cell r="GN21">
            <v>16217750124.342953</v>
          </cell>
          <cell r="GO21">
            <v>65256844.139799997</v>
          </cell>
          <cell r="GP21">
            <v>106054235.44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A25" sqref="A25"/>
    </sheetView>
  </sheetViews>
  <sheetFormatPr defaultRowHeight="15" x14ac:dyDescent="0.2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10" s="8" customFormat="1" x14ac:dyDescent="0.25">
      <c r="A4" s="7" t="s">
        <v>2</v>
      </c>
      <c r="B4" s="34" t="s">
        <v>3</v>
      </c>
      <c r="C4" s="35"/>
      <c r="D4" s="36"/>
      <c r="E4" s="36" t="s">
        <v>4</v>
      </c>
      <c r="F4" s="41" t="s">
        <v>5</v>
      </c>
      <c r="G4" s="42"/>
      <c r="H4" s="43"/>
      <c r="I4" s="44" t="s">
        <v>6</v>
      </c>
      <c r="J4" s="44" t="s">
        <v>7</v>
      </c>
    </row>
    <row r="5" spans="1:10" s="8" customFormat="1" x14ac:dyDescent="0.25">
      <c r="A5" s="9"/>
      <c r="B5" s="37"/>
      <c r="C5" s="38"/>
      <c r="D5" s="39"/>
      <c r="E5" s="40"/>
      <c r="F5" s="34" t="s">
        <v>8</v>
      </c>
      <c r="G5" s="44" t="s">
        <v>9</v>
      </c>
      <c r="H5" s="36" t="s">
        <v>6</v>
      </c>
      <c r="I5" s="45"/>
      <c r="J5" s="45"/>
    </row>
    <row r="6" spans="1:10" s="8" customFormat="1" x14ac:dyDescent="0.25">
      <c r="A6" s="10"/>
      <c r="B6" s="11" t="s">
        <v>10</v>
      </c>
      <c r="C6" s="11" t="s">
        <v>11</v>
      </c>
      <c r="D6" s="11" t="s">
        <v>6</v>
      </c>
      <c r="E6" s="39"/>
      <c r="F6" s="47"/>
      <c r="G6" s="48"/>
      <c r="H6" s="49"/>
      <c r="I6" s="46"/>
      <c r="J6" s="46"/>
    </row>
    <row r="7" spans="1:10" x14ac:dyDescent="0.25">
      <c r="A7" s="12" t="s">
        <v>12</v>
      </c>
      <c r="B7" s="13">
        <f>[1]Consolidated!GI10/1000000</f>
        <v>224.53085395726666</v>
      </c>
      <c r="C7" s="14">
        <f>[1]Consolidated!GJ10/1000000</f>
        <v>4849.9275607828267</v>
      </c>
      <c r="D7" s="14">
        <f>[1]Consolidated!GK10/1000000</f>
        <v>0</v>
      </c>
      <c r="E7" s="13">
        <f>[1]Consolidated!GL10/1000000</f>
        <v>67.614530000000002</v>
      </c>
      <c r="F7" s="13">
        <f>[1]Consolidated!GM10/1000000</f>
        <v>0.12731243726715014</v>
      </c>
      <c r="G7" s="13">
        <f>[1]Consolidated!GN10/1000000</f>
        <v>0</v>
      </c>
      <c r="H7" s="13">
        <f>[1]Consolidated!GO10/1000000</f>
        <v>0</v>
      </c>
      <c r="I7" s="15">
        <f>[1]Consolidated!GP10/1000000</f>
        <v>0</v>
      </c>
      <c r="J7" s="16">
        <f>SUM(B7:I7)</f>
        <v>5142.200257177361</v>
      </c>
    </row>
    <row r="8" spans="1:10" x14ac:dyDescent="0.25">
      <c r="A8" s="17" t="s">
        <v>13</v>
      </c>
      <c r="B8" s="18">
        <f>[1]Consolidated!GI11/1000000</f>
        <v>942.31438571618673</v>
      </c>
      <c r="C8" s="19">
        <f>[1]Consolidated!GJ11/1000000</f>
        <v>57892.280074304501</v>
      </c>
      <c r="D8" s="19">
        <f>[1]Consolidated!GK11/1000000</f>
        <v>2908.2619166666668</v>
      </c>
      <c r="E8" s="18">
        <f>[1]Consolidated!GL11/1000000</f>
        <v>1798.3091819972501</v>
      </c>
      <c r="F8" s="18">
        <f>[1]Consolidated!GM11/1000000</f>
        <v>57.896901552470354</v>
      </c>
      <c r="G8" s="18">
        <f>[1]Consolidated!GN11/1000000</f>
        <v>1051.1644702757112</v>
      </c>
      <c r="H8" s="18">
        <f>[1]Consolidated!GO11/1000000</f>
        <v>0</v>
      </c>
      <c r="I8" s="15">
        <f>[1]Consolidated!GP11/1000000</f>
        <v>0.98522926</v>
      </c>
      <c r="J8" s="20">
        <f t="shared" ref="J8:J17" si="0">SUM(B8:I8)</f>
        <v>64651.212159772782</v>
      </c>
    </row>
    <row r="9" spans="1:10" x14ac:dyDescent="0.25">
      <c r="A9" s="17" t="s">
        <v>14</v>
      </c>
      <c r="B9" s="18">
        <f>[1]Consolidated!GI12/1000000</f>
        <v>1444.927855316198</v>
      </c>
      <c r="C9" s="19">
        <f>[1]Consolidated!GJ12/1000000</f>
        <v>14765.568979840789</v>
      </c>
      <c r="D9" s="19">
        <f>[1]Consolidated!GK12/1000000</f>
        <v>2.7073649999999998</v>
      </c>
      <c r="E9" s="18">
        <f>[1]Consolidated!GL12/1000000</f>
        <v>268.69165400000003</v>
      </c>
      <c r="F9" s="18">
        <f>[1]Consolidated!GM12/1000000</f>
        <v>0</v>
      </c>
      <c r="G9" s="18">
        <f>[1]Consolidated!GN12/1000000</f>
        <v>0</v>
      </c>
      <c r="H9" s="18">
        <f>[1]Consolidated!GO12/1000000</f>
        <v>0</v>
      </c>
      <c r="I9" s="15">
        <f>[1]Consolidated!GP12/1000000</f>
        <v>7.7539999999999996E-3</v>
      </c>
      <c r="J9" s="20">
        <f t="shared" si="0"/>
        <v>16481.903608156987</v>
      </c>
    </row>
    <row r="10" spans="1:10" x14ac:dyDescent="0.25">
      <c r="A10" s="17" t="s">
        <v>15</v>
      </c>
      <c r="B10" s="18">
        <f>[1]Consolidated!GI13/1000000</f>
        <v>1.2598663380454973</v>
      </c>
      <c r="C10" s="19">
        <f>[1]Consolidated!GJ13/1000000</f>
        <v>8390.8789573060185</v>
      </c>
      <c r="D10" s="19">
        <f>[1]Consolidated!GK13/1000000</f>
        <v>0</v>
      </c>
      <c r="E10" s="18">
        <f>[1]Consolidated!GL13/1000000</f>
        <v>0</v>
      </c>
      <c r="F10" s="18">
        <f>[1]Consolidated!GM13/1000000</f>
        <v>10.483966874125098</v>
      </c>
      <c r="G10" s="18">
        <f>[1]Consolidated!GN13/1000000</f>
        <v>0</v>
      </c>
      <c r="H10" s="18">
        <f>[1]Consolidated!GO13/1000000</f>
        <v>0</v>
      </c>
      <c r="I10" s="15">
        <f>[1]Consolidated!GP13/1000000</f>
        <v>340.77563855</v>
      </c>
      <c r="J10" s="20">
        <f t="shared" si="0"/>
        <v>8743.3984290681874</v>
      </c>
    </row>
    <row r="11" spans="1:10" x14ac:dyDescent="0.25">
      <c r="A11" s="17" t="s">
        <v>16</v>
      </c>
      <c r="B11" s="18">
        <f>[1]Consolidated!GI14/1000000</f>
        <v>70.145255316351509</v>
      </c>
      <c r="C11" s="19">
        <f>[1]Consolidated!GJ14/1000000</f>
        <v>16391.802974641061</v>
      </c>
      <c r="D11" s="19">
        <f>[1]Consolidated!GK14/1000000</f>
        <v>0</v>
      </c>
      <c r="E11" s="18">
        <f>[1]Consolidated!GL14/1000000</f>
        <v>20.630751</v>
      </c>
      <c r="F11" s="18">
        <f>[1]Consolidated!GM14/1000000</f>
        <v>42.020376179734164</v>
      </c>
      <c r="G11" s="18">
        <f>[1]Consolidated!GN14/1000000</f>
        <v>3397.251221750726</v>
      </c>
      <c r="H11" s="18">
        <f>[1]Consolidated!GO14/1000000</f>
        <v>0</v>
      </c>
      <c r="I11" s="15">
        <f>[1]Consolidated!GP14/1000000</f>
        <v>863.77472976000001</v>
      </c>
      <c r="J11" s="20">
        <f t="shared" si="0"/>
        <v>20785.625308647872</v>
      </c>
    </row>
    <row r="12" spans="1:10" x14ac:dyDescent="0.25">
      <c r="A12" s="17" t="s">
        <v>17</v>
      </c>
      <c r="B12" s="18">
        <f>[1]Consolidated!GI15/1000000</f>
        <v>353.47696542277038</v>
      </c>
      <c r="C12" s="19">
        <f>[1]Consolidated!GJ15/1000000</f>
        <v>13986.70155721825</v>
      </c>
      <c r="D12" s="19">
        <f>[1]Consolidated!GK15/1000000</f>
        <v>16690.109461229527</v>
      </c>
      <c r="E12" s="18">
        <f>[1]Consolidated!GL15/1000000</f>
        <v>2217.2982234300111</v>
      </c>
      <c r="F12" s="18">
        <f>[1]Consolidated!GM15/1000000</f>
        <v>337.28610104093246</v>
      </c>
      <c r="G12" s="18">
        <f>[1]Consolidated!GN15/1000000</f>
        <v>1922.3062155381374</v>
      </c>
      <c r="H12" s="18">
        <f>[1]Consolidated!GO15/1000000</f>
        <v>0</v>
      </c>
      <c r="I12" s="15">
        <f>[1]Consolidated!GP15/1000000</f>
        <v>3.1017640000000002</v>
      </c>
      <c r="J12" s="20">
        <f t="shared" si="0"/>
        <v>35510.280287879628</v>
      </c>
    </row>
    <row r="13" spans="1:10" x14ac:dyDescent="0.25">
      <c r="A13" s="17" t="s">
        <v>18</v>
      </c>
      <c r="B13" s="18">
        <f>[1]Consolidated!GI16/1000000</f>
        <v>0.85044672864999993</v>
      </c>
      <c r="C13" s="19">
        <f>[1]Consolidated!GJ16/1000000</f>
        <v>13603.354305392208</v>
      </c>
      <c r="D13" s="19">
        <f>[1]Consolidated!GK16/1000000</f>
        <v>1.15E-4</v>
      </c>
      <c r="E13" s="18">
        <f>[1]Consolidated!GL16/1000000</f>
        <v>0.48900199999999999</v>
      </c>
      <c r="F13" s="18">
        <f>[1]Consolidated!GM16/1000000</f>
        <v>532.98042073840327</v>
      </c>
      <c r="G13" s="18">
        <f>[1]Consolidated!GN16/1000000</f>
        <v>2592.8933619610339</v>
      </c>
      <c r="H13" s="18">
        <f>[1]Consolidated!GO16/1000000</f>
        <v>0</v>
      </c>
      <c r="I13" s="15">
        <f>[1]Consolidated!GP16/1000000</f>
        <v>7.7845999999999999E-2</v>
      </c>
      <c r="J13" s="20">
        <f t="shared" si="0"/>
        <v>16730.645497820296</v>
      </c>
    </row>
    <row r="14" spans="1:10" x14ac:dyDescent="0.25">
      <c r="A14" s="17" t="s">
        <v>19</v>
      </c>
      <c r="B14" s="18">
        <f>[1]Consolidated!GI17/1000000</f>
        <v>21.859170227844061</v>
      </c>
      <c r="C14" s="19">
        <f>[1]Consolidated!GJ17/1000000</f>
        <v>18695.667501129039</v>
      </c>
      <c r="D14" s="19">
        <f>[1]Consolidated!GK17/1000000</f>
        <v>65749.231360869322</v>
      </c>
      <c r="E14" s="18">
        <f>[1]Consolidated!GL17/1000000</f>
        <v>7758.2479286555099</v>
      </c>
      <c r="F14" s="18">
        <f>[1]Consolidated!GM17/1000000</f>
        <v>3062.7356978147573</v>
      </c>
      <c r="G14" s="18">
        <f>[1]Consolidated!GN17/1000000</f>
        <v>23228.572426009563</v>
      </c>
      <c r="H14" s="18">
        <f>[1]Consolidated!GO17/1000000</f>
        <v>5101.7342863988379</v>
      </c>
      <c r="I14" s="15">
        <f>[1]Consolidated!GP17/1000000</f>
        <v>659.51785052999992</v>
      </c>
      <c r="J14" s="20">
        <f t="shared" si="0"/>
        <v>124277.56622163487</v>
      </c>
    </row>
    <row r="15" spans="1:10" x14ac:dyDescent="0.25">
      <c r="A15" s="17" t="s">
        <v>20</v>
      </c>
      <c r="B15" s="18">
        <f>[1]Consolidated!GI18/1000000</f>
        <v>3.8670000000000003E-2</v>
      </c>
      <c r="C15" s="19">
        <f>[1]Consolidated!GJ18/1000000</f>
        <v>5107.4269721004539</v>
      </c>
      <c r="D15" s="19">
        <f>[1]Consolidated!GK18/1000000</f>
        <v>2106.256445</v>
      </c>
      <c r="E15" s="18">
        <f>[1]Consolidated!GL18/1000000</f>
        <v>0</v>
      </c>
      <c r="F15" s="18">
        <f>[1]Consolidated!GM18/1000000</f>
        <v>88.27894337959809</v>
      </c>
      <c r="G15" s="18">
        <f>[1]Consolidated!GN18/1000000</f>
        <v>2457.053981074288</v>
      </c>
      <c r="H15" s="18">
        <f>[1]Consolidated!GO18/1000000</f>
        <v>0</v>
      </c>
      <c r="I15" s="15">
        <f>[1]Consolidated!GP18/1000000</f>
        <v>0</v>
      </c>
      <c r="J15" s="20">
        <f t="shared" si="0"/>
        <v>9759.0550115543392</v>
      </c>
    </row>
    <row r="16" spans="1:10" x14ac:dyDescent="0.25">
      <c r="A16" s="17" t="s">
        <v>21</v>
      </c>
      <c r="B16" s="18">
        <f>[1]Consolidated!GI19/1000000</f>
        <v>78.318090478789003</v>
      </c>
      <c r="C16" s="19">
        <f>[1]Consolidated!GJ19/1000000</f>
        <v>3240.3900515982464</v>
      </c>
      <c r="D16" s="19">
        <f>[1]Consolidated!GK19/1000000</f>
        <v>44.828870350000003</v>
      </c>
      <c r="E16" s="18">
        <f>[1]Consolidated!GL19/1000000</f>
        <v>12.933608</v>
      </c>
      <c r="F16" s="18">
        <f>[1]Consolidated!GM19/1000000</f>
        <v>0</v>
      </c>
      <c r="G16" s="18">
        <f>[1]Consolidated!GN19/1000000</f>
        <v>0</v>
      </c>
      <c r="H16" s="18">
        <f>[1]Consolidated!GO19/1000000</f>
        <v>0</v>
      </c>
      <c r="I16" s="15">
        <f>[1]Consolidated!GP19/1000000</f>
        <v>258.72768868000003</v>
      </c>
      <c r="J16" s="20">
        <f t="shared" si="0"/>
        <v>3635.1983091070356</v>
      </c>
    </row>
    <row r="17" spans="1:10" x14ac:dyDescent="0.25">
      <c r="A17" s="17" t="s">
        <v>22</v>
      </c>
      <c r="B17" s="21">
        <f>([1]Consolidated!GI20+[1]Consolidated!GI21)/1000000</f>
        <v>239.22954502000002</v>
      </c>
      <c r="C17" s="22">
        <f>([1]Consolidated!GJ20+[1]Consolidated!GJ21)/1000000</f>
        <v>17277.461136328315</v>
      </c>
      <c r="D17" s="22">
        <f>([1]Consolidated!GK20+[1]Consolidated!GK21)/1000000</f>
        <v>383.93011681000002</v>
      </c>
      <c r="E17" s="21">
        <f>([1]Consolidated!GL20+[1]Consolidated!GL21)/1000000</f>
        <v>2885.8933530227609</v>
      </c>
      <c r="F17" s="21">
        <f>([1]Consolidated!GM20+[1]Consolidated!GM21)/1000000</f>
        <v>1570.8036604688018</v>
      </c>
      <c r="G17" s="21">
        <f>([1]Consolidated!GN20+[1]Consolidated!GN21)/1000000</f>
        <v>16217.750124342952</v>
      </c>
      <c r="H17" s="21">
        <f>([1]Consolidated!GO20+[1]Consolidated!GO21)/1000000</f>
        <v>65.256844139799995</v>
      </c>
      <c r="I17" s="15">
        <f>([1]Consolidated!GP20+[1]Consolidated!GP21)/1000000</f>
        <v>106.05423544</v>
      </c>
      <c r="J17" s="20">
        <f t="shared" si="0"/>
        <v>38746.379015572638</v>
      </c>
    </row>
    <row r="18" spans="1:10" x14ac:dyDescent="0.25">
      <c r="A18" s="23" t="s">
        <v>7</v>
      </c>
      <c r="B18" s="24">
        <f>SUM(B7:B17)</f>
        <v>3376.9511045221016</v>
      </c>
      <c r="C18" s="24">
        <f t="shared" ref="C18:J18" si="1">SUM(C7:C17)</f>
        <v>174201.46007064171</v>
      </c>
      <c r="D18" s="24">
        <f t="shared" si="1"/>
        <v>87885.32565092553</v>
      </c>
      <c r="E18" s="24">
        <f t="shared" si="1"/>
        <v>15030.108232105531</v>
      </c>
      <c r="F18" s="24">
        <f t="shared" si="1"/>
        <v>5702.6133804860892</v>
      </c>
      <c r="G18" s="24">
        <f t="shared" si="1"/>
        <v>50866.991800952412</v>
      </c>
      <c r="H18" s="24">
        <f t="shared" si="1"/>
        <v>5166.9911305386377</v>
      </c>
      <c r="I18" s="24">
        <f t="shared" si="1"/>
        <v>2233.0227362199998</v>
      </c>
      <c r="J18" s="24">
        <f t="shared" si="1"/>
        <v>344463.464106392</v>
      </c>
    </row>
    <row r="19" spans="1:10" x14ac:dyDescent="0.25">
      <c r="A19" s="3"/>
      <c r="B19" s="25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26" t="s">
        <v>23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27" t="s">
        <v>24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28"/>
    </row>
    <row r="23" spans="1:10" ht="15.75" x14ac:dyDescent="0.25">
      <c r="A23" s="29"/>
      <c r="C23" s="30"/>
      <c r="D23" s="30"/>
      <c r="E23" s="30"/>
      <c r="F23" s="30"/>
      <c r="G23" s="31"/>
      <c r="H23" s="31"/>
      <c r="I23" s="31"/>
    </row>
    <row r="24" spans="1:10" x14ac:dyDescent="0.25">
      <c r="A24" s="32"/>
      <c r="C24" s="30"/>
      <c r="D24" s="30"/>
      <c r="E24" s="30"/>
      <c r="F24" s="30"/>
      <c r="G24" s="31"/>
      <c r="H24" s="31"/>
      <c r="I24" s="31"/>
    </row>
    <row r="25" spans="1:10" ht="15.75" x14ac:dyDescent="0.25">
      <c r="A25" s="28"/>
      <c r="C25" s="30"/>
      <c r="D25" s="30"/>
      <c r="E25" s="30"/>
      <c r="F25" s="30"/>
      <c r="G25" s="31"/>
      <c r="H25" s="31"/>
      <c r="I25" s="31"/>
    </row>
    <row r="26" spans="1:10" ht="15.75" x14ac:dyDescent="0.25">
      <c r="A26" s="28"/>
      <c r="C26" s="30"/>
      <c r="D26" s="30"/>
      <c r="E26" s="30"/>
      <c r="F26" s="30"/>
      <c r="G26" s="31"/>
      <c r="H26" s="31"/>
      <c r="I26" s="31"/>
    </row>
    <row r="27" spans="1:10" ht="15.75" x14ac:dyDescent="0.25">
      <c r="A27" s="28"/>
      <c r="C27" s="30"/>
      <c r="D27" s="30"/>
      <c r="E27" s="30"/>
      <c r="F27" s="30"/>
      <c r="G27" s="31"/>
      <c r="H27" s="31"/>
      <c r="I27" s="31"/>
    </row>
    <row r="28" spans="1:10" ht="15.75" x14ac:dyDescent="0.25">
      <c r="A28" s="28"/>
      <c r="C28" s="30"/>
      <c r="D28" s="30"/>
      <c r="E28" s="30"/>
      <c r="F28" s="30"/>
      <c r="G28" s="31"/>
      <c r="H28" s="31"/>
      <c r="I28" s="31"/>
    </row>
    <row r="29" spans="1:10" ht="15.75" x14ac:dyDescent="0.25">
      <c r="A29" s="28"/>
      <c r="C29" s="30"/>
      <c r="D29" s="30"/>
      <c r="E29" s="30"/>
      <c r="F29" s="30"/>
      <c r="G29" s="31"/>
      <c r="H29" s="31"/>
      <c r="I29" s="31"/>
    </row>
    <row r="30" spans="1:10" ht="15.75" x14ac:dyDescent="0.25">
      <c r="A30" s="28"/>
      <c r="C30" s="30"/>
      <c r="D30" s="30"/>
      <c r="E30" s="30"/>
      <c r="F30" s="30"/>
      <c r="G30" s="31"/>
      <c r="H30" s="31"/>
      <c r="I30" s="31"/>
    </row>
    <row r="31" spans="1:10" ht="15.75" x14ac:dyDescent="0.25">
      <c r="A31" s="28"/>
      <c r="C31" s="30"/>
      <c r="D31" s="30"/>
      <c r="E31" s="30"/>
      <c r="F31" s="30"/>
      <c r="G31" s="31"/>
      <c r="H31" s="31"/>
      <c r="I31" s="31"/>
    </row>
    <row r="32" spans="1:10" ht="15.75" x14ac:dyDescent="0.25">
      <c r="A32" s="28"/>
      <c r="C32" s="30"/>
      <c r="D32" s="30"/>
      <c r="E32" s="30"/>
      <c r="F32" s="30"/>
      <c r="G32" s="31"/>
      <c r="H32" s="31"/>
      <c r="I32" s="31"/>
    </row>
    <row r="33" spans="1:9" ht="15.75" x14ac:dyDescent="0.25">
      <c r="A33" s="28"/>
      <c r="C33" s="30"/>
      <c r="D33" s="30"/>
      <c r="E33" s="30"/>
      <c r="F33" s="30"/>
      <c r="G33" s="31"/>
      <c r="H33" s="31"/>
      <c r="I33" s="31"/>
    </row>
    <row r="34" spans="1:9" ht="15.75" x14ac:dyDescent="0.25">
      <c r="A34" s="28"/>
    </row>
    <row r="35" spans="1:9" ht="15.75" x14ac:dyDescent="0.25">
      <c r="A35" s="28"/>
    </row>
    <row r="36" spans="1:9" ht="15.75" x14ac:dyDescent="0.25">
      <c r="A36" s="28"/>
    </row>
    <row r="37" spans="1:9" ht="15.75" x14ac:dyDescent="0.25">
      <c r="A37" s="28"/>
    </row>
    <row r="38" spans="1:9" ht="15.75" x14ac:dyDescent="0.25">
      <c r="A38" s="28"/>
    </row>
    <row r="39" spans="1:9" ht="15.75" x14ac:dyDescent="0.25">
      <c r="A39" s="28"/>
    </row>
    <row r="40" spans="1:9" ht="15.75" x14ac:dyDescent="0.25">
      <c r="A40" s="28"/>
    </row>
    <row r="41" spans="1:9" ht="15.75" x14ac:dyDescent="0.25">
      <c r="A41" s="28"/>
    </row>
    <row r="42" spans="1:9" ht="15.75" x14ac:dyDescent="0.25">
      <c r="A42" s="28"/>
    </row>
    <row r="43" spans="1:9" ht="15.75" x14ac:dyDescent="0.25">
      <c r="A43" s="28"/>
    </row>
    <row r="44" spans="1:9" ht="15.75" x14ac:dyDescent="0.25">
      <c r="A44" s="28"/>
    </row>
    <row r="45" spans="1:9" ht="15.75" x14ac:dyDescent="0.25">
      <c r="A45" s="28"/>
    </row>
    <row r="46" spans="1:9" ht="15.75" x14ac:dyDescent="0.25">
      <c r="A46" s="28"/>
    </row>
    <row r="47" spans="1:9" ht="15.75" x14ac:dyDescent="0.25">
      <c r="A47" s="28"/>
    </row>
    <row r="48" spans="1:9" ht="15.75" x14ac:dyDescent="0.25">
      <c r="A48" s="28"/>
    </row>
    <row r="49" spans="1:1" ht="15.75" x14ac:dyDescent="0.25">
      <c r="A49" s="28"/>
    </row>
    <row r="50" spans="1:1" ht="15.75" x14ac:dyDescent="0.25">
      <c r="A50" s="28"/>
    </row>
    <row r="51" spans="1:1" ht="15.75" x14ac:dyDescent="0.25">
      <c r="A51" s="28"/>
    </row>
    <row r="52" spans="1:1" ht="15.75" x14ac:dyDescent="0.25">
      <c r="A52" s="28"/>
    </row>
    <row r="53" spans="1:1" ht="15.75" x14ac:dyDescent="0.25">
      <c r="A53" s="28"/>
    </row>
    <row r="54" spans="1:1" ht="15.75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66" spans="1:1" ht="15.75" x14ac:dyDescent="0.25">
      <c r="A66" s="33"/>
    </row>
    <row r="67" spans="1:1" ht="15.75" x14ac:dyDescent="0.25">
      <c r="A67" s="33"/>
    </row>
    <row r="68" spans="1:1" ht="15.75" x14ac:dyDescent="0.25">
      <c r="A68" s="33"/>
    </row>
    <row r="69" spans="1:1" ht="15.75" x14ac:dyDescent="0.25">
      <c r="A69" s="33"/>
    </row>
    <row r="70" spans="1:1" ht="15.75" x14ac:dyDescent="0.25">
      <c r="A70" s="33"/>
    </row>
    <row r="71" spans="1:1" ht="15.75" x14ac:dyDescent="0.25">
      <c r="A71" s="33"/>
    </row>
    <row r="72" spans="1:1" ht="15.75" x14ac:dyDescent="0.25">
      <c r="A72" s="33"/>
    </row>
    <row r="73" spans="1:1" ht="15.75" x14ac:dyDescent="0.25">
      <c r="A73" s="33"/>
    </row>
    <row r="74" spans="1:1" ht="15.75" x14ac:dyDescent="0.25">
      <c r="A74" s="33"/>
    </row>
    <row r="75" spans="1:1" ht="15.75" x14ac:dyDescent="0.25">
      <c r="A75" s="33"/>
    </row>
    <row r="76" spans="1:1" ht="15.75" x14ac:dyDescent="0.25">
      <c r="A76" s="33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2013-12-06T08:17:51Z</cp:lastPrinted>
  <dcterms:created xsi:type="dcterms:W3CDTF">2013-12-06T08:17:24Z</dcterms:created>
  <dcterms:modified xsi:type="dcterms:W3CDTF">2013-12-09T09:31:31Z</dcterms:modified>
</cp:coreProperties>
</file>