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385" windowWidth="2400" windowHeight="2400" activeTab="0"/>
  </bookViews>
  <sheets>
    <sheet name="28" sheetId="1" r:id="rId1"/>
  </sheets>
  <definedNames>
    <definedName name="_xlnm.Print_Area" localSheetId="0">'28'!$A$42:$G$269</definedName>
  </definedNames>
  <calcPr fullCalcOnLoad="1"/>
</workbook>
</file>

<file path=xl/sharedStrings.xml><?xml version="1.0" encoding="utf-8"?>
<sst xmlns="http://schemas.openxmlformats.org/spreadsheetml/2006/main" count="73" uniqueCount="54">
  <si>
    <t xml:space="preserve">Week </t>
  </si>
  <si>
    <t>Deposit</t>
  </si>
  <si>
    <t>Average</t>
  </si>
  <si>
    <t>Excess</t>
  </si>
  <si>
    <t>Ended</t>
  </si>
  <si>
    <t>Cash</t>
  </si>
  <si>
    <t>Holdings</t>
  </si>
  <si>
    <t>Ratios</t>
  </si>
  <si>
    <t>5.5% of (1)</t>
  </si>
  <si>
    <t>(2) - (3)</t>
  </si>
  <si>
    <t>(2) / (1)</t>
  </si>
  <si>
    <t>(1)</t>
  </si>
  <si>
    <t>(Rs million)</t>
  </si>
  <si>
    <t>(Per cent)</t>
  </si>
  <si>
    <r>
      <t>1</t>
    </r>
    <r>
      <rPr>
        <i/>
        <sz val="9"/>
        <rFont val="Arial"/>
        <family val="2"/>
      </rPr>
      <t xml:space="preserve"> The deposit base is lagged by one week.</t>
    </r>
  </si>
  <si>
    <r>
      <t>Base</t>
    </r>
    <r>
      <rPr>
        <b/>
        <vertAlign val="superscript"/>
        <sz val="10"/>
        <rFont val="Arial"/>
        <family val="2"/>
      </rPr>
      <t>1</t>
    </r>
  </si>
  <si>
    <t>Cash Balances</t>
  </si>
  <si>
    <t>Average Cash</t>
  </si>
  <si>
    <t>Balances Held</t>
  </si>
  <si>
    <t>for the Week</t>
  </si>
  <si>
    <t>Required Minimum</t>
  </si>
  <si>
    <t xml:space="preserve">*As from the week ended 21 July 2005, all banks have to maintain a cash ratio subject to certain specific provisions.  </t>
  </si>
  <si>
    <t>07-Jul-05*</t>
  </si>
  <si>
    <t>Table 26a: Maintenance of Cash Ratio by Banks: 07 July 2005 - 05 January 2006</t>
  </si>
  <si>
    <t>*Prior to that week, only former Category 1 banks were required to maintain the cash ratio set at 5.5 per cent.</t>
  </si>
  <si>
    <t>The cash balances consist of cash in banks' vaults and balances held by banks with the Bank of Mauritius.</t>
  </si>
  <si>
    <t>1-Feb-07 *</t>
  </si>
  <si>
    <t>Source: Statistics Division.</t>
  </si>
  <si>
    <t xml:space="preserve">Period </t>
  </si>
  <si>
    <t>for the Period</t>
  </si>
  <si>
    <t>14-Aug-08</t>
  </si>
  <si>
    <t>6-Nov-08</t>
  </si>
  <si>
    <t>18-Dec-08</t>
  </si>
  <si>
    <r>
      <t xml:space="preserve">28-Aug-08 </t>
    </r>
    <r>
      <rPr>
        <vertAlign val="superscript"/>
        <sz val="10"/>
        <rFont val="Arial"/>
        <family val="2"/>
      </rPr>
      <t>2</t>
    </r>
  </si>
  <si>
    <r>
      <t xml:space="preserve">20-Nov-08 </t>
    </r>
    <r>
      <rPr>
        <vertAlign val="superscript"/>
        <sz val="10"/>
        <rFont val="Arial"/>
        <family val="2"/>
      </rPr>
      <t>3</t>
    </r>
  </si>
  <si>
    <r>
      <t xml:space="preserve">1-Jan-09 </t>
    </r>
    <r>
      <rPr>
        <vertAlign val="superscript"/>
        <sz val="10"/>
        <rFont val="Arial"/>
        <family val="2"/>
      </rPr>
      <t>4</t>
    </r>
  </si>
  <si>
    <t>Note: Cash balances consist exclusively of balances held by banks with the Bank of Mauritius.</t>
  </si>
  <si>
    <t>25-Feb-10</t>
  </si>
  <si>
    <r>
      <t xml:space="preserve">1-Jul-10 </t>
    </r>
    <r>
      <rPr>
        <vertAlign val="superscript"/>
        <sz val="10"/>
        <rFont val="Arial"/>
        <family val="2"/>
      </rPr>
      <t>2</t>
    </r>
  </si>
  <si>
    <r>
      <t xml:space="preserve">21-Oct-10 </t>
    </r>
    <r>
      <rPr>
        <b/>
        <vertAlign val="superscript"/>
        <sz val="10"/>
        <rFont val="Arial"/>
        <family val="2"/>
      </rPr>
      <t>3</t>
    </r>
  </si>
  <si>
    <t>7-Apr-11</t>
  </si>
  <si>
    <r>
      <rPr>
        <i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 xml:space="preserve"> </t>
    </r>
    <r>
      <rPr>
        <i/>
        <sz val="8"/>
        <rFont val="Arial"/>
        <family val="2"/>
      </rPr>
      <t>The deposit base is lagged by two weeks.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</si>
  <si>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With effect from the maintenance period ended 28 August 2008, the cash ratio that banks were required to maintain was raised from 4.0 per cent to 6.0 per cent.</t>
    </r>
  </si>
  <si>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With effect from the maintenance period ended 20 November 2008, the cash ratio that banks were required to maintain was reduced to 5.0 per cent.</t>
    </r>
  </si>
  <si>
    <r>
      <rPr>
        <i/>
        <vertAlign val="superscript"/>
        <sz val="8"/>
        <rFont val="Arial"/>
        <family val="2"/>
      </rPr>
      <t>4</t>
    </r>
    <r>
      <rPr>
        <i/>
        <sz val="8"/>
        <rFont val="Arial"/>
        <family val="2"/>
      </rPr>
      <t xml:space="preserve"> With effect from the maintenance period ended 1 January 2009, the cash ratio that banks are required to maintain was reduced to 4.5 per cent.</t>
    </r>
  </si>
  <si>
    <r>
      <t>3</t>
    </r>
    <r>
      <rPr>
        <i/>
        <sz val="8"/>
        <rFont val="Arial"/>
        <family val="2"/>
      </rPr>
      <t xml:space="preserve"> With effect from the maintenance period starting 8 October 2010, the cash ratio that banks were required to maintain was </t>
    </r>
  </si>
  <si>
    <t xml:space="preserve">  increased from 5.0 per cent to 6.0 per cent.</t>
  </si>
  <si>
    <t xml:space="preserve">  increased from 6.0 per cent to 7.0 per cent.</t>
  </si>
  <si>
    <t xml:space="preserve">  raised from 4.5 per cent to 5.0 per cent.</t>
  </si>
  <si>
    <r>
      <t xml:space="preserve">2 </t>
    </r>
    <r>
      <rPr>
        <i/>
        <sz val="8"/>
        <rFont val="Arial"/>
        <family val="2"/>
      </rPr>
      <t>With effect from the maintenance period starting 18 June 2010, the cash ratio that banks were required to maintain was</t>
    </r>
  </si>
  <si>
    <r>
      <t>10-Mar-11</t>
    </r>
    <r>
      <rPr>
        <b/>
        <vertAlign val="superscript"/>
        <sz val="10"/>
        <rFont val="Arial"/>
        <family val="2"/>
      </rPr>
      <t xml:space="preserve"> 2</t>
    </r>
  </si>
  <si>
    <r>
      <t>2</t>
    </r>
    <r>
      <rPr>
        <i/>
        <sz val="8"/>
        <rFont val="Arial"/>
        <family val="2"/>
      </rPr>
      <t xml:space="preserve"> With effect from the maintenance period starting 25 February 2011, the cash ratio that banks were required to maintain was</t>
    </r>
  </si>
  <si>
    <t>CRR of (1)</t>
  </si>
  <si>
    <t>Table 28: Maintenance of Cash Ratio by Banks: 13 January 2011 - 29 November 2012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</si>
</sst>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(0\)"/>
    <numFmt numFmtId="179" formatCode="#,##0.0"/>
    <numFmt numFmtId="180" formatCode="0.0"/>
    <numFmt numFmtId="181" formatCode="mmm\-yyyy"/>
    <numFmt numFmtId="182" formatCode="#,##0.0_);[Red]\(#,##0.0\)"/>
    <numFmt numFmtId="183" formatCode="#,##0.0;[Red]\-#,##0.0"/>
    <numFmt numFmtId="184" formatCode="#,##0.000;[Red]\-#,##0.000"/>
    <numFmt numFmtId="185" formatCode="#,##0.0000;[Red]\-#,##0.0000"/>
    <numFmt numFmtId="186" formatCode="0.0%"/>
    <numFmt numFmtId="187" formatCode="[$-409]dddd\,\ mmmm\ dd\,\ yyyy"/>
    <numFmt numFmtId="188" formatCode="[$-409]d\-mmm\-yy;@"/>
    <numFmt numFmtId="189" formatCode="0.00_);[Red]\(0.00\)"/>
    <numFmt numFmtId="190" formatCode="0.00000"/>
    <numFmt numFmtId="191" formatCode="0.0000"/>
    <numFmt numFmtId="192" formatCode="0.000"/>
    <numFmt numFmtId="193" formatCode="_-* #,##0.0_-;\-* #,##0.0_-;_-* &quot;-&quot;??_-;_-@_-"/>
    <numFmt numFmtId="194" formatCode="_-* #,##0_-;\-* #,##0_-;_-* &quot;-&quot;??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3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  <bgColor theme="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6" fillId="32" borderId="0" xfId="56" applyFont="1" applyFill="1">
      <alignment/>
      <protection/>
    </xf>
    <xf numFmtId="0" fontId="0" fillId="32" borderId="0" xfId="56" applyFont="1" applyFill="1">
      <alignment/>
      <protection/>
    </xf>
    <xf numFmtId="38" fontId="0" fillId="32" borderId="0" xfId="56" applyNumberFormat="1" applyFont="1" applyFill="1">
      <alignment/>
      <protection/>
    </xf>
    <xf numFmtId="0" fontId="2" fillId="32" borderId="0" xfId="56" applyFont="1" applyFill="1">
      <alignment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11" xfId="56" applyFont="1" applyFill="1" applyBorder="1" applyAlignment="1">
      <alignment horizontal="center"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33" borderId="17" xfId="56" applyFont="1" applyFill="1" applyBorder="1" applyAlignment="1">
      <alignment horizontal="center"/>
      <protection/>
    </xf>
    <xf numFmtId="0" fontId="0" fillId="33" borderId="14" xfId="56" applyFont="1" applyFill="1" applyBorder="1" applyAlignment="1">
      <alignment horizontal="center"/>
      <protection/>
    </xf>
    <xf numFmtId="178" fontId="2" fillId="33" borderId="16" xfId="56" applyNumberFormat="1" applyFont="1" applyFill="1" applyBorder="1" applyAlignment="1">
      <alignment horizontal="center"/>
      <protection/>
    </xf>
    <xf numFmtId="178" fontId="2" fillId="33" borderId="17" xfId="56" applyNumberFormat="1" applyFont="1" applyFill="1" applyBorder="1" applyAlignment="1">
      <alignment horizontal="center"/>
      <protection/>
    </xf>
    <xf numFmtId="0" fontId="0" fillId="33" borderId="18" xfId="56" applyFont="1" applyFill="1" applyBorder="1" applyAlignment="1">
      <alignment horizontal="center"/>
      <protection/>
    </xf>
    <xf numFmtId="0" fontId="0" fillId="33" borderId="19" xfId="56" applyFont="1" applyFill="1" applyBorder="1" applyAlignment="1">
      <alignment horizontal="centerContinuous"/>
      <protection/>
    </xf>
    <xf numFmtId="0" fontId="0" fillId="33" borderId="20" xfId="56" applyFont="1" applyFill="1" applyBorder="1" applyAlignment="1">
      <alignment horizontal="centerContinuous"/>
      <protection/>
    </xf>
    <xf numFmtId="0" fontId="0" fillId="33" borderId="21" xfId="56" applyFont="1" applyFill="1" applyBorder="1" applyAlignment="1">
      <alignment horizontal="center"/>
      <protection/>
    </xf>
    <xf numFmtId="0" fontId="0" fillId="32" borderId="15" xfId="56" applyFont="1" applyFill="1" applyBorder="1" applyAlignment="1">
      <alignment horizontal="centerContinuous"/>
      <protection/>
    </xf>
    <xf numFmtId="0" fontId="0" fillId="32" borderId="16" xfId="56" applyFont="1" applyFill="1" applyBorder="1" applyAlignment="1">
      <alignment horizontal="centerContinuous"/>
      <protection/>
    </xf>
    <xf numFmtId="0" fontId="0" fillId="32" borderId="17" xfId="56" applyFont="1" applyFill="1" applyBorder="1" applyAlignment="1">
      <alignment horizontal="center"/>
      <protection/>
    </xf>
    <xf numFmtId="15" fontId="2" fillId="33" borderId="14" xfId="56" applyNumberFormat="1" applyFont="1" applyFill="1" applyBorder="1" applyAlignment="1">
      <alignment horizontal="left"/>
      <protection/>
    </xf>
    <xf numFmtId="38" fontId="0" fillId="32" borderId="22" xfId="44" applyNumberFormat="1" applyFont="1" applyFill="1" applyBorder="1" applyAlignment="1">
      <alignment horizontal="right"/>
    </xf>
    <xf numFmtId="38" fontId="0" fillId="32" borderId="16" xfId="44" applyNumberFormat="1" applyFont="1" applyFill="1" applyBorder="1" applyAlignment="1">
      <alignment horizontal="right"/>
    </xf>
    <xf numFmtId="2" fontId="2" fillId="32" borderId="17" xfId="59" applyNumberFormat="1" applyFont="1" applyFill="1" applyBorder="1" applyAlignment="1">
      <alignment horizontal="right"/>
    </xf>
    <xf numFmtId="38" fontId="2" fillId="32" borderId="0" xfId="56" applyNumberFormat="1" applyFont="1" applyFill="1" applyBorder="1" applyAlignment="1">
      <alignment horizontal="right"/>
      <protection/>
    </xf>
    <xf numFmtId="2" fontId="0" fillId="32" borderId="0" xfId="56" applyNumberFormat="1" applyFont="1" applyFill="1">
      <alignment/>
      <protection/>
    </xf>
    <xf numFmtId="15" fontId="2" fillId="33" borderId="18" xfId="56" applyNumberFormat="1" applyFont="1" applyFill="1" applyBorder="1" applyAlignment="1">
      <alignment horizontal="left"/>
      <protection/>
    </xf>
    <xf numFmtId="38" fontId="0" fillId="32" borderId="23" xfId="44" applyNumberFormat="1" applyFont="1" applyFill="1" applyBorder="1" applyAlignment="1">
      <alignment horizontal="right"/>
    </xf>
    <xf numFmtId="38" fontId="0" fillId="32" borderId="24" xfId="44" applyNumberFormat="1" applyFont="1" applyFill="1" applyBorder="1" applyAlignment="1">
      <alignment horizontal="right"/>
    </xf>
    <xf numFmtId="2" fontId="2" fillId="32" borderId="25" xfId="59" applyNumberFormat="1" applyFont="1" applyFill="1" applyBorder="1" applyAlignment="1">
      <alignment horizontal="right"/>
    </xf>
    <xf numFmtId="0" fontId="3" fillId="32" borderId="26" xfId="56" applyFont="1" applyFill="1" applyBorder="1">
      <alignment/>
      <protection/>
    </xf>
    <xf numFmtId="0" fontId="0" fillId="32" borderId="26" xfId="56" applyFont="1" applyFill="1" applyBorder="1">
      <alignment/>
      <protection/>
    </xf>
    <xf numFmtId="3" fontId="0" fillId="32" borderId="26" xfId="56" applyNumberFormat="1" applyFont="1" applyFill="1" applyBorder="1" applyAlignment="1">
      <alignment horizontal="right"/>
      <protection/>
    </xf>
    <xf numFmtId="179" fontId="2" fillId="32" borderId="26" xfId="56" applyNumberFormat="1" applyFont="1" applyFill="1" applyBorder="1" applyAlignment="1">
      <alignment horizontal="right"/>
      <protection/>
    </xf>
    <xf numFmtId="0" fontId="4" fillId="32" borderId="0" xfId="56" applyFont="1" applyFill="1">
      <alignment/>
      <protection/>
    </xf>
    <xf numFmtId="0" fontId="7" fillId="32" borderId="0" xfId="56" applyFont="1" applyFill="1">
      <alignment/>
      <protection/>
    </xf>
    <xf numFmtId="0" fontId="9" fillId="32" borderId="0" xfId="56" applyFont="1" applyFill="1">
      <alignment/>
      <protection/>
    </xf>
    <xf numFmtId="38" fontId="0" fillId="32" borderId="27" xfId="44" applyNumberFormat="1" applyFont="1" applyFill="1" applyBorder="1" applyAlignment="1">
      <alignment horizontal="right"/>
    </xf>
    <xf numFmtId="2" fontId="2" fillId="32" borderId="28" xfId="59" applyNumberFormat="1" applyFont="1" applyFill="1" applyBorder="1" applyAlignment="1">
      <alignment horizontal="right"/>
    </xf>
    <xf numFmtId="15" fontId="2" fillId="33" borderId="14" xfId="56" applyNumberFormat="1" applyFont="1" applyFill="1" applyBorder="1" applyAlignment="1">
      <alignment horizontal="left" vertical="center"/>
      <protection/>
    </xf>
    <xf numFmtId="38" fontId="0" fillId="32" borderId="22" xfId="44" applyNumberFormat="1" applyFont="1" applyFill="1" applyBorder="1" applyAlignment="1">
      <alignment horizontal="right" vertical="center"/>
    </xf>
    <xf numFmtId="38" fontId="0" fillId="32" borderId="16" xfId="44" applyNumberFormat="1" applyFont="1" applyFill="1" applyBorder="1" applyAlignment="1">
      <alignment horizontal="right" vertical="center"/>
    </xf>
    <xf numFmtId="2" fontId="2" fillId="32" borderId="17" xfId="59" applyNumberFormat="1" applyFont="1" applyFill="1" applyBorder="1" applyAlignment="1">
      <alignment horizontal="right" vertical="center"/>
    </xf>
    <xf numFmtId="2" fontId="0" fillId="32" borderId="0" xfId="56" applyNumberFormat="1" applyFont="1" applyFill="1" applyAlignment="1">
      <alignment vertical="center"/>
      <protection/>
    </xf>
    <xf numFmtId="38" fontId="0" fillId="32" borderId="0" xfId="56" applyNumberFormat="1" applyFont="1" applyFill="1" applyAlignment="1">
      <alignment vertical="center"/>
      <protection/>
    </xf>
    <xf numFmtId="0" fontId="0" fillId="32" borderId="0" xfId="56" applyFont="1" applyFill="1" applyAlignment="1">
      <alignment vertical="center"/>
      <protection/>
    </xf>
    <xf numFmtId="38" fontId="0" fillId="32" borderId="27" xfId="44" applyNumberFormat="1" applyFont="1" applyFill="1" applyBorder="1" applyAlignment="1">
      <alignment horizontal="right" vertical="center"/>
    </xf>
    <xf numFmtId="2" fontId="2" fillId="32" borderId="28" xfId="59" applyNumberFormat="1" applyFont="1" applyFill="1" applyBorder="1" applyAlignment="1">
      <alignment horizontal="right" vertical="center"/>
    </xf>
    <xf numFmtId="188" fontId="2" fillId="33" borderId="14" xfId="56" applyNumberFormat="1" applyFont="1" applyFill="1" applyBorder="1" applyAlignment="1">
      <alignment horizontal="left" vertical="center"/>
      <protection/>
    </xf>
    <xf numFmtId="15" fontId="2" fillId="33" borderId="14" xfId="56" applyNumberFormat="1" applyFont="1" applyFill="1" applyBorder="1" applyAlignment="1">
      <alignment horizontal="right" vertical="center"/>
      <protection/>
    </xf>
    <xf numFmtId="15" fontId="2" fillId="33" borderId="14" xfId="56" applyNumberFormat="1" applyFont="1" applyFill="1" applyBorder="1" applyAlignment="1" quotePrefix="1">
      <alignment horizontal="right" vertical="center"/>
      <protection/>
    </xf>
    <xf numFmtId="10" fontId="0" fillId="32" borderId="0" xfId="59" applyNumberFormat="1" applyFont="1" applyFill="1" applyAlignment="1">
      <alignment/>
    </xf>
    <xf numFmtId="15" fontId="2" fillId="33" borderId="18" xfId="56" applyNumberFormat="1" applyFont="1" applyFill="1" applyBorder="1" applyAlignment="1">
      <alignment horizontal="right" vertical="center"/>
      <protection/>
    </xf>
    <xf numFmtId="38" fontId="0" fillId="32" borderId="29" xfId="44" applyNumberFormat="1" applyFont="1" applyFill="1" applyBorder="1" applyAlignment="1">
      <alignment horizontal="right" vertical="center"/>
    </xf>
    <xf numFmtId="38" fontId="0" fillId="32" borderId="24" xfId="44" applyNumberFormat="1" applyFont="1" applyFill="1" applyBorder="1" applyAlignment="1">
      <alignment horizontal="right" vertical="center"/>
    </xf>
    <xf numFmtId="2" fontId="2" fillId="32" borderId="30" xfId="59" applyNumberFormat="1" applyFont="1" applyFill="1" applyBorder="1" applyAlignment="1">
      <alignment horizontal="right" vertical="center"/>
    </xf>
    <xf numFmtId="15" fontId="2" fillId="34" borderId="14" xfId="56" applyNumberFormat="1" applyFont="1" applyFill="1" applyBorder="1" applyAlignment="1" quotePrefix="1">
      <alignment horizontal="right" vertical="center"/>
      <protection/>
    </xf>
    <xf numFmtId="0" fontId="2" fillId="34" borderId="10" xfId="56" applyFont="1" applyFill="1" applyBorder="1" applyAlignment="1">
      <alignment horizontal="center"/>
      <protection/>
    </xf>
    <xf numFmtId="0" fontId="2" fillId="34" borderId="11" xfId="56" applyFont="1" applyFill="1" applyBorder="1" applyAlignment="1">
      <alignment horizontal="center"/>
      <protection/>
    </xf>
    <xf numFmtId="0" fontId="2" fillId="34" borderId="12" xfId="56" applyFont="1" applyFill="1" applyBorder="1" applyAlignment="1">
      <alignment horizontal="center"/>
      <protection/>
    </xf>
    <xf numFmtId="0" fontId="2" fillId="34" borderId="13" xfId="56" applyFont="1" applyFill="1" applyBorder="1" applyAlignment="1">
      <alignment horizontal="center"/>
      <protection/>
    </xf>
    <xf numFmtId="0" fontId="2" fillId="34" borderId="14" xfId="56" applyFont="1" applyFill="1" applyBorder="1" applyAlignment="1">
      <alignment horizontal="center"/>
      <protection/>
    </xf>
    <xf numFmtId="0" fontId="2" fillId="34" borderId="15" xfId="56" applyFont="1" applyFill="1" applyBorder="1" applyAlignment="1">
      <alignment horizontal="center"/>
      <protection/>
    </xf>
    <xf numFmtId="0" fontId="2" fillId="34" borderId="16" xfId="56" applyFont="1" applyFill="1" applyBorder="1" applyAlignment="1">
      <alignment horizontal="center"/>
      <protection/>
    </xf>
    <xf numFmtId="0" fontId="2" fillId="34" borderId="17" xfId="56" applyFont="1" applyFill="1" applyBorder="1" applyAlignment="1">
      <alignment horizontal="center"/>
      <protection/>
    </xf>
    <xf numFmtId="0" fontId="0" fillId="34" borderId="14" xfId="56" applyFont="1" applyFill="1" applyBorder="1" applyAlignment="1">
      <alignment horizontal="center"/>
      <protection/>
    </xf>
    <xf numFmtId="178" fontId="2" fillId="34" borderId="16" xfId="56" applyNumberFormat="1" applyFont="1" applyFill="1" applyBorder="1" applyAlignment="1">
      <alignment horizontal="center"/>
      <protection/>
    </xf>
    <xf numFmtId="178" fontId="2" fillId="34" borderId="17" xfId="56" applyNumberFormat="1" applyFont="1" applyFill="1" applyBorder="1" applyAlignment="1">
      <alignment horizontal="center"/>
      <protection/>
    </xf>
    <xf numFmtId="0" fontId="0" fillId="34" borderId="18" xfId="56" applyFont="1" applyFill="1" applyBorder="1" applyAlignment="1">
      <alignment horizontal="center"/>
      <protection/>
    </xf>
    <xf numFmtId="0" fontId="0" fillId="34" borderId="19" xfId="56" applyFont="1" applyFill="1" applyBorder="1" applyAlignment="1">
      <alignment horizontal="centerContinuous"/>
      <protection/>
    </xf>
    <xf numFmtId="0" fontId="0" fillId="34" borderId="20" xfId="56" applyFont="1" applyFill="1" applyBorder="1" applyAlignment="1">
      <alignment horizontal="centerContinuous"/>
      <protection/>
    </xf>
    <xf numFmtId="0" fontId="0" fillId="34" borderId="21" xfId="56" applyFont="1" applyFill="1" applyBorder="1" applyAlignment="1">
      <alignment horizontal="center"/>
      <protection/>
    </xf>
    <xf numFmtId="0" fontId="11" fillId="32" borderId="0" xfId="56" applyFont="1" applyFill="1" applyAlignment="1">
      <alignment vertical="center"/>
      <protection/>
    </xf>
    <xf numFmtId="38" fontId="11" fillId="32" borderId="0" xfId="56" applyNumberFormat="1" applyFont="1" applyFill="1">
      <alignment/>
      <protection/>
    </xf>
    <xf numFmtId="0" fontId="11" fillId="32" borderId="0" xfId="56" applyFont="1" applyFill="1">
      <alignment/>
      <protection/>
    </xf>
    <xf numFmtId="38" fontId="11" fillId="32" borderId="0" xfId="56" applyNumberFormat="1" applyFont="1" applyFill="1" applyAlignment="1">
      <alignment vertical="center"/>
      <protection/>
    </xf>
    <xf numFmtId="0" fontId="12" fillId="32" borderId="0" xfId="56" applyFont="1" applyFill="1" applyAlignment="1">
      <alignment horizontal="left" vertical="center"/>
      <protection/>
    </xf>
    <xf numFmtId="0" fontId="10" fillId="32" borderId="0" xfId="56" applyFont="1" applyFill="1" applyAlignment="1">
      <alignment horizontal="left" vertical="center"/>
      <protection/>
    </xf>
    <xf numFmtId="0" fontId="10" fillId="32" borderId="0" xfId="56" applyFont="1" applyFill="1" applyAlignment="1">
      <alignment vertical="center"/>
      <protection/>
    </xf>
    <xf numFmtId="38" fontId="10" fillId="32" borderId="0" xfId="56" applyNumberFormat="1" applyFont="1" applyFill="1" applyAlignment="1">
      <alignment vertical="center"/>
      <protection/>
    </xf>
    <xf numFmtId="0" fontId="10" fillId="32" borderId="0" xfId="56" applyFont="1" applyFill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able 20-2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able 20-2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9"/>
  <sheetViews>
    <sheetView tabSelected="1" zoomScalePageLayoutView="0" workbookViewId="0" topLeftCell="A42">
      <pane xSplit="1" ySplit="86" topLeftCell="B247" activePane="bottomRight" state="frozen"/>
      <selection pane="topLeft" activeCell="A42" sqref="A42"/>
      <selection pane="topRight" activeCell="B42" sqref="B42"/>
      <selection pane="bottomLeft" activeCell="A128" sqref="A128"/>
      <selection pane="bottomRight" activeCell="J270" sqref="J270"/>
    </sheetView>
  </sheetViews>
  <sheetFormatPr defaultColWidth="9.140625" defaultRowHeight="12.75"/>
  <cols>
    <col min="1" max="1" width="13.8515625" style="2" customWidth="1"/>
    <col min="2" max="2" width="13.00390625" style="2" customWidth="1"/>
    <col min="3" max="3" width="14.140625" style="2" bestFit="1" customWidth="1"/>
    <col min="4" max="4" width="18.57421875" style="2" bestFit="1" customWidth="1"/>
    <col min="5" max="5" width="10.28125" style="2" customWidth="1"/>
    <col min="6" max="6" width="10.421875" style="2" customWidth="1"/>
    <col min="7" max="7" width="9.7109375" style="2" customWidth="1"/>
    <col min="8" max="8" width="9.8515625" style="3" bestFit="1" customWidth="1"/>
    <col min="9" max="16384" width="9.140625" style="2" customWidth="1"/>
  </cols>
  <sheetData>
    <row r="1" ht="18.75" customHeight="1" hidden="1">
      <c r="A1" s="1" t="s">
        <v>23</v>
      </c>
    </row>
    <row r="2" ht="13.5" customHeight="1" hidden="1" thickBot="1">
      <c r="A2" s="4"/>
    </row>
    <row r="3" spans="1:6" ht="13.5" customHeight="1" hidden="1" thickTop="1">
      <c r="A3" s="5" t="s">
        <v>0</v>
      </c>
      <c r="B3" s="6" t="s">
        <v>1</v>
      </c>
      <c r="C3" s="7" t="s">
        <v>17</v>
      </c>
      <c r="D3" s="7" t="s">
        <v>20</v>
      </c>
      <c r="E3" s="7" t="s">
        <v>3</v>
      </c>
      <c r="F3" s="8" t="s">
        <v>2</v>
      </c>
    </row>
    <row r="4" spans="1:6" ht="14.25" customHeight="1" hidden="1">
      <c r="A4" s="9" t="s">
        <v>4</v>
      </c>
      <c r="B4" s="10" t="s">
        <v>15</v>
      </c>
      <c r="C4" s="11" t="s">
        <v>18</v>
      </c>
      <c r="D4" s="11" t="s">
        <v>16</v>
      </c>
      <c r="E4" s="11" t="s">
        <v>5</v>
      </c>
      <c r="F4" s="12" t="s">
        <v>5</v>
      </c>
    </row>
    <row r="5" spans="1:6" ht="12.75" customHeight="1" hidden="1">
      <c r="A5" s="13"/>
      <c r="B5" s="10"/>
      <c r="C5" s="11" t="s">
        <v>19</v>
      </c>
      <c r="D5" s="11" t="s">
        <v>8</v>
      </c>
      <c r="E5" s="11" t="s">
        <v>6</v>
      </c>
      <c r="F5" s="12" t="s">
        <v>7</v>
      </c>
    </row>
    <row r="6" spans="1:6" ht="13.5" customHeight="1" hidden="1" thickBot="1">
      <c r="A6" s="13"/>
      <c r="B6" s="10" t="s">
        <v>11</v>
      </c>
      <c r="C6" s="14">
        <v>2</v>
      </c>
      <c r="D6" s="14">
        <v>3</v>
      </c>
      <c r="E6" s="14" t="s">
        <v>9</v>
      </c>
      <c r="F6" s="15" t="s">
        <v>10</v>
      </c>
    </row>
    <row r="7" spans="1:6" ht="13.5" customHeight="1" hidden="1" thickBot="1">
      <c r="A7" s="16"/>
      <c r="B7" s="17" t="s">
        <v>12</v>
      </c>
      <c r="C7" s="18"/>
      <c r="D7" s="18"/>
      <c r="E7" s="18"/>
      <c r="F7" s="19" t="s">
        <v>13</v>
      </c>
    </row>
    <row r="8" spans="1:6" ht="13.5" customHeight="1" hidden="1" thickTop="1">
      <c r="A8" s="13"/>
      <c r="B8" s="20"/>
      <c r="C8" s="21"/>
      <c r="D8" s="21"/>
      <c r="E8" s="21"/>
      <c r="F8" s="22"/>
    </row>
    <row r="9" spans="1:9" ht="14.25" customHeight="1" hidden="1">
      <c r="A9" s="23" t="s">
        <v>22</v>
      </c>
      <c r="B9" s="24">
        <v>143443.1</v>
      </c>
      <c r="C9" s="25">
        <v>8076.8</v>
      </c>
      <c r="D9" s="25">
        <f aca="true" t="shared" si="0" ref="D9:D21">0.055*B9</f>
        <v>7889.3705</v>
      </c>
      <c r="E9" s="25">
        <f>C9-D9+1</f>
        <v>188.4295000000002</v>
      </c>
      <c r="F9" s="26">
        <f aca="true" t="shared" si="1" ref="F9:F21">(C9/B9)*100</f>
        <v>5.63066470258939</v>
      </c>
      <c r="H9" s="27"/>
      <c r="I9" s="3"/>
    </row>
    <row r="10" spans="1:9" ht="14.25" customHeight="1" hidden="1">
      <c r="A10" s="23">
        <v>38547</v>
      </c>
      <c r="B10" s="24">
        <v>142427.5</v>
      </c>
      <c r="C10" s="25">
        <v>8607.2</v>
      </c>
      <c r="D10" s="25">
        <f t="shared" si="0"/>
        <v>7833.5125</v>
      </c>
      <c r="E10" s="25">
        <f>C10-D10-1</f>
        <v>772.6875000000009</v>
      </c>
      <c r="F10" s="26">
        <f t="shared" si="1"/>
        <v>6.043214969019326</v>
      </c>
      <c r="H10" s="27"/>
      <c r="I10" s="3"/>
    </row>
    <row r="11" spans="1:9" ht="14.25" customHeight="1" hidden="1">
      <c r="A11" s="23">
        <v>38554</v>
      </c>
      <c r="B11" s="24">
        <v>141800.3</v>
      </c>
      <c r="C11" s="25">
        <v>8499.1</v>
      </c>
      <c r="D11" s="25">
        <f t="shared" si="0"/>
        <v>7799.0165</v>
      </c>
      <c r="E11" s="25">
        <f>C11-D11</f>
        <v>700.0835000000006</v>
      </c>
      <c r="F11" s="26">
        <f t="shared" si="1"/>
        <v>5.993710873672342</v>
      </c>
      <c r="H11" s="27"/>
      <c r="I11" s="3"/>
    </row>
    <row r="12" spans="1:9" ht="14.25" customHeight="1" hidden="1">
      <c r="A12" s="23">
        <v>38561</v>
      </c>
      <c r="B12" s="24">
        <v>143002.3</v>
      </c>
      <c r="C12" s="25">
        <v>7977.6</v>
      </c>
      <c r="D12" s="25">
        <f t="shared" si="0"/>
        <v>7865.126499999999</v>
      </c>
      <c r="E12" s="25">
        <f>C12-D12+1</f>
        <v>113.47350000000097</v>
      </c>
      <c r="F12" s="26">
        <f t="shared" si="1"/>
        <v>5.578651532178155</v>
      </c>
      <c r="H12" s="27"/>
      <c r="I12" s="3"/>
    </row>
    <row r="13" spans="1:9" ht="14.25" customHeight="1" hidden="1">
      <c r="A13" s="23">
        <v>38568</v>
      </c>
      <c r="B13" s="24">
        <v>143929</v>
      </c>
      <c r="C13" s="25">
        <v>8036</v>
      </c>
      <c r="D13" s="25">
        <f t="shared" si="0"/>
        <v>7916.095</v>
      </c>
      <c r="E13" s="25">
        <f aca="true" t="shared" si="2" ref="E13:E21">C13-D13</f>
        <v>119.90499999999975</v>
      </c>
      <c r="F13" s="26">
        <f t="shared" si="1"/>
        <v>5.583308436798699</v>
      </c>
      <c r="H13" s="27"/>
      <c r="I13" s="3"/>
    </row>
    <row r="14" spans="1:9" ht="14.25" customHeight="1" hidden="1">
      <c r="A14" s="23">
        <v>38575</v>
      </c>
      <c r="B14" s="24">
        <v>144813</v>
      </c>
      <c r="C14" s="25">
        <v>8248</v>
      </c>
      <c r="D14" s="25">
        <f t="shared" si="0"/>
        <v>7964.715</v>
      </c>
      <c r="E14" s="25">
        <f t="shared" si="2"/>
        <v>283.28499999999985</v>
      </c>
      <c r="F14" s="26">
        <f t="shared" si="1"/>
        <v>5.695621249473459</v>
      </c>
      <c r="H14" s="27"/>
      <c r="I14" s="3"/>
    </row>
    <row r="15" spans="1:9" ht="14.25" customHeight="1" hidden="1">
      <c r="A15" s="23">
        <v>38582</v>
      </c>
      <c r="B15" s="24">
        <v>145671</v>
      </c>
      <c r="C15" s="25">
        <v>8151</v>
      </c>
      <c r="D15" s="25">
        <f t="shared" si="0"/>
        <v>8011.905</v>
      </c>
      <c r="E15" s="25">
        <f t="shared" si="2"/>
        <v>139.09500000000025</v>
      </c>
      <c r="F15" s="26">
        <f t="shared" si="1"/>
        <v>5.5954857178161745</v>
      </c>
      <c r="H15" s="27"/>
      <c r="I15" s="3"/>
    </row>
    <row r="16" spans="1:9" ht="14.25" customHeight="1" hidden="1">
      <c r="A16" s="23">
        <v>38589</v>
      </c>
      <c r="B16" s="24">
        <v>144761</v>
      </c>
      <c r="C16" s="25">
        <v>8442</v>
      </c>
      <c r="D16" s="25">
        <f t="shared" si="0"/>
        <v>7961.8550000000005</v>
      </c>
      <c r="E16" s="25">
        <f t="shared" si="2"/>
        <v>480.1449999999995</v>
      </c>
      <c r="F16" s="26">
        <f t="shared" si="1"/>
        <v>5.8316811848495105</v>
      </c>
      <c r="H16" s="27"/>
      <c r="I16" s="3"/>
    </row>
    <row r="17" spans="1:9" ht="14.25" customHeight="1" hidden="1">
      <c r="A17" s="23">
        <v>38596</v>
      </c>
      <c r="B17" s="24">
        <v>144530</v>
      </c>
      <c r="C17" s="25">
        <v>9341</v>
      </c>
      <c r="D17" s="25">
        <f t="shared" si="0"/>
        <v>7949.15</v>
      </c>
      <c r="E17" s="25">
        <f t="shared" si="2"/>
        <v>1391.8500000000004</v>
      </c>
      <c r="F17" s="26">
        <f t="shared" si="1"/>
        <v>6.46301805853456</v>
      </c>
      <c r="H17" s="27"/>
      <c r="I17" s="3"/>
    </row>
    <row r="18" spans="1:9" ht="14.25" customHeight="1" hidden="1">
      <c r="A18" s="23">
        <v>38603</v>
      </c>
      <c r="B18" s="24">
        <v>145233</v>
      </c>
      <c r="C18" s="25">
        <v>9254</v>
      </c>
      <c r="D18" s="25">
        <f t="shared" si="0"/>
        <v>7987.815</v>
      </c>
      <c r="E18" s="25">
        <f t="shared" si="2"/>
        <v>1266.1850000000004</v>
      </c>
      <c r="F18" s="26">
        <f t="shared" si="1"/>
        <v>6.371830093711485</v>
      </c>
      <c r="H18" s="27"/>
      <c r="I18" s="3"/>
    </row>
    <row r="19" spans="1:9" ht="14.25" customHeight="1" hidden="1">
      <c r="A19" s="23">
        <v>38610</v>
      </c>
      <c r="B19" s="24">
        <v>146894</v>
      </c>
      <c r="C19" s="25">
        <v>9275</v>
      </c>
      <c r="D19" s="25">
        <f t="shared" si="0"/>
        <v>8079.17</v>
      </c>
      <c r="E19" s="25">
        <f t="shared" si="2"/>
        <v>1195.83</v>
      </c>
      <c r="F19" s="26">
        <f t="shared" si="1"/>
        <v>6.314076817296827</v>
      </c>
      <c r="H19" s="27"/>
      <c r="I19" s="3"/>
    </row>
    <row r="20" spans="1:9" ht="14.25" customHeight="1" hidden="1">
      <c r="A20" s="23">
        <v>38617</v>
      </c>
      <c r="B20" s="24">
        <v>146802</v>
      </c>
      <c r="C20" s="25">
        <v>9805</v>
      </c>
      <c r="D20" s="25">
        <f t="shared" si="0"/>
        <v>8074.11</v>
      </c>
      <c r="E20" s="25">
        <f t="shared" si="2"/>
        <v>1730.8900000000003</v>
      </c>
      <c r="F20" s="26">
        <f t="shared" si="1"/>
        <v>6.679064317924824</v>
      </c>
      <c r="H20" s="27"/>
      <c r="I20" s="3"/>
    </row>
    <row r="21" spans="1:9" ht="14.25" customHeight="1" hidden="1">
      <c r="A21" s="23">
        <v>38624</v>
      </c>
      <c r="B21" s="24">
        <v>147249</v>
      </c>
      <c r="C21" s="25">
        <v>9750</v>
      </c>
      <c r="D21" s="25">
        <f t="shared" si="0"/>
        <v>8098.695</v>
      </c>
      <c r="E21" s="25">
        <f t="shared" si="2"/>
        <v>1651.3050000000003</v>
      </c>
      <c r="F21" s="26">
        <f t="shared" si="1"/>
        <v>6.621437157467962</v>
      </c>
      <c r="H21" s="27"/>
      <c r="I21" s="3"/>
    </row>
    <row r="22" spans="1:9" ht="14.25" customHeight="1" hidden="1">
      <c r="A22" s="23">
        <v>38631</v>
      </c>
      <c r="B22" s="24">
        <v>148149</v>
      </c>
      <c r="C22" s="25">
        <v>8939</v>
      </c>
      <c r="D22" s="25">
        <v>8148.195</v>
      </c>
      <c r="E22" s="25">
        <v>790.805</v>
      </c>
      <c r="F22" s="26">
        <v>6.033790305705742</v>
      </c>
      <c r="H22" s="27"/>
      <c r="I22" s="3"/>
    </row>
    <row r="23" spans="1:9" ht="14.25" customHeight="1" hidden="1">
      <c r="A23" s="23">
        <v>38638</v>
      </c>
      <c r="B23" s="24">
        <v>149565</v>
      </c>
      <c r="C23" s="25">
        <v>9047</v>
      </c>
      <c r="D23" s="25">
        <v>8226.075</v>
      </c>
      <c r="E23" s="25">
        <v>820.9249999999993</v>
      </c>
      <c r="F23" s="26">
        <v>6.0488750710393475</v>
      </c>
      <c r="H23" s="27"/>
      <c r="I23" s="3"/>
    </row>
    <row r="24" spans="1:9" ht="14.25" customHeight="1" hidden="1">
      <c r="A24" s="23">
        <v>38645</v>
      </c>
      <c r="B24" s="24">
        <v>149717</v>
      </c>
      <c r="C24" s="25">
        <v>9003</v>
      </c>
      <c r="D24" s="25">
        <v>8234.435</v>
      </c>
      <c r="E24" s="25">
        <v>768.5650000000005</v>
      </c>
      <c r="F24" s="26">
        <v>6.013345177902309</v>
      </c>
      <c r="H24" s="27"/>
      <c r="I24" s="3"/>
    </row>
    <row r="25" spans="1:9" ht="14.25" customHeight="1" hidden="1">
      <c r="A25" s="23">
        <v>38652</v>
      </c>
      <c r="B25" s="24">
        <v>149128</v>
      </c>
      <c r="C25" s="25">
        <v>9538</v>
      </c>
      <c r="D25" s="25">
        <v>8202.04</v>
      </c>
      <c r="E25" s="25">
        <v>1335.96</v>
      </c>
      <c r="F25" s="26">
        <v>6.39584786223915</v>
      </c>
      <c r="H25" s="27"/>
      <c r="I25" s="3"/>
    </row>
    <row r="26" spans="1:9" ht="14.25" customHeight="1" hidden="1">
      <c r="A26" s="23">
        <v>38659</v>
      </c>
      <c r="B26" s="24">
        <v>149956</v>
      </c>
      <c r="C26" s="25">
        <v>8650</v>
      </c>
      <c r="D26" s="25">
        <v>8248</v>
      </c>
      <c r="E26" s="25">
        <v>402</v>
      </c>
      <c r="F26" s="26">
        <v>5.77</v>
      </c>
      <c r="H26" s="27"/>
      <c r="I26" s="3"/>
    </row>
    <row r="27" spans="1:9" ht="14.25" customHeight="1" hidden="1">
      <c r="A27" s="23">
        <v>38666</v>
      </c>
      <c r="B27" s="24">
        <v>150523.5</v>
      </c>
      <c r="C27" s="25">
        <v>9229</v>
      </c>
      <c r="D27" s="25">
        <v>8279</v>
      </c>
      <c r="E27" s="25">
        <v>950</v>
      </c>
      <c r="F27" s="26">
        <v>6.13</v>
      </c>
      <c r="H27" s="27"/>
      <c r="I27" s="3"/>
    </row>
    <row r="28" spans="1:9" ht="14.25" customHeight="1" hidden="1">
      <c r="A28" s="23">
        <v>38673</v>
      </c>
      <c r="B28" s="24">
        <v>150869</v>
      </c>
      <c r="C28" s="25">
        <v>9735</v>
      </c>
      <c r="D28" s="25">
        <v>8298</v>
      </c>
      <c r="E28" s="25">
        <v>1437</v>
      </c>
      <c r="F28" s="26">
        <v>6.45</v>
      </c>
      <c r="H28" s="27"/>
      <c r="I28" s="3"/>
    </row>
    <row r="29" spans="1:9" ht="14.25" customHeight="1" hidden="1">
      <c r="A29" s="23">
        <v>38680</v>
      </c>
      <c r="B29" s="24">
        <v>151086</v>
      </c>
      <c r="C29" s="25">
        <v>9914</v>
      </c>
      <c r="D29" s="25">
        <v>8310</v>
      </c>
      <c r="E29" s="25">
        <v>1604</v>
      </c>
      <c r="F29" s="26">
        <v>6.56</v>
      </c>
      <c r="H29" s="27"/>
      <c r="I29" s="3"/>
    </row>
    <row r="30" spans="1:9" ht="14.25" customHeight="1" hidden="1">
      <c r="A30" s="23">
        <v>38687</v>
      </c>
      <c r="B30" s="24">
        <v>152008</v>
      </c>
      <c r="C30" s="25">
        <v>10406.5</v>
      </c>
      <c r="D30" s="25">
        <v>8360.5</v>
      </c>
      <c r="E30" s="25">
        <v>2046</v>
      </c>
      <c r="F30" s="26">
        <v>6.85</v>
      </c>
      <c r="G30" s="28"/>
      <c r="H30" s="27"/>
      <c r="I30" s="3"/>
    </row>
    <row r="31" spans="1:9" ht="14.25" customHeight="1" hidden="1">
      <c r="A31" s="23">
        <v>38694</v>
      </c>
      <c r="B31" s="24">
        <v>153696.6</v>
      </c>
      <c r="C31" s="25">
        <v>9754.7</v>
      </c>
      <c r="D31" s="25">
        <v>8453.3</v>
      </c>
      <c r="E31" s="25">
        <v>1302</v>
      </c>
      <c r="F31" s="26">
        <v>6.35</v>
      </c>
      <c r="G31" s="28"/>
      <c r="H31" s="27"/>
      <c r="I31" s="3"/>
    </row>
    <row r="32" spans="1:9" ht="14.25" customHeight="1" hidden="1">
      <c r="A32" s="23">
        <v>38701</v>
      </c>
      <c r="B32" s="24">
        <v>153531.3</v>
      </c>
      <c r="C32" s="25">
        <v>10647.6</v>
      </c>
      <c r="D32" s="25">
        <v>8444.2</v>
      </c>
      <c r="E32" s="25">
        <v>2204</v>
      </c>
      <c r="F32" s="26">
        <v>6.94</v>
      </c>
      <c r="G32" s="28"/>
      <c r="H32" s="27"/>
      <c r="I32" s="3"/>
    </row>
    <row r="33" spans="1:9" ht="14.25" customHeight="1" hidden="1">
      <c r="A33" s="23">
        <v>38708</v>
      </c>
      <c r="B33" s="24">
        <v>151790.6</v>
      </c>
      <c r="C33" s="25">
        <v>10498.2</v>
      </c>
      <c r="D33" s="25">
        <v>8348.2</v>
      </c>
      <c r="E33" s="25">
        <v>2150</v>
      </c>
      <c r="F33" s="26">
        <v>6.92</v>
      </c>
      <c r="G33" s="28"/>
      <c r="H33" s="27"/>
      <c r="I33" s="3"/>
    </row>
    <row r="34" spans="1:9" ht="14.25" customHeight="1" hidden="1">
      <c r="A34" s="23">
        <v>38715</v>
      </c>
      <c r="B34" s="24">
        <v>153075.8</v>
      </c>
      <c r="C34" s="25">
        <v>10203.1</v>
      </c>
      <c r="D34" s="25">
        <v>8419.2</v>
      </c>
      <c r="E34" s="25">
        <v>1784</v>
      </c>
      <c r="F34" s="26">
        <v>6.67</v>
      </c>
      <c r="G34" s="28"/>
      <c r="H34" s="27"/>
      <c r="I34" s="3"/>
    </row>
    <row r="35" spans="1:9" ht="14.25" customHeight="1" hidden="1">
      <c r="A35" s="23">
        <v>38722</v>
      </c>
      <c r="B35" s="24">
        <v>154990.70808513797</v>
      </c>
      <c r="C35" s="25">
        <v>10097.049401216378</v>
      </c>
      <c r="D35" s="25">
        <v>8524.48894468259</v>
      </c>
      <c r="E35" s="25">
        <v>1572.560456533789</v>
      </c>
      <c r="F35" s="26">
        <v>6.514615957280462</v>
      </c>
      <c r="G35" s="28"/>
      <c r="H35" s="27"/>
      <c r="I35" s="3"/>
    </row>
    <row r="36" spans="1:9" ht="14.25" customHeight="1" hidden="1" thickBot="1">
      <c r="A36" s="29"/>
      <c r="B36" s="30"/>
      <c r="C36" s="31"/>
      <c r="D36" s="31"/>
      <c r="E36" s="31"/>
      <c r="F36" s="32"/>
      <c r="G36" s="28"/>
      <c r="H36" s="27"/>
      <c r="I36" s="3"/>
    </row>
    <row r="37" spans="1:9" ht="14.25" customHeight="1" hidden="1" thickTop="1">
      <c r="A37" s="33" t="s">
        <v>14</v>
      </c>
      <c r="B37" s="34"/>
      <c r="C37" s="35"/>
      <c r="D37" s="35"/>
      <c r="E37" s="35"/>
      <c r="F37" s="36"/>
      <c r="H37" s="27"/>
      <c r="I37" s="3"/>
    </row>
    <row r="38" spans="1:4" ht="12.75" customHeight="1" hidden="1">
      <c r="A38" s="37" t="s">
        <v>21</v>
      </c>
      <c r="D38" s="3"/>
    </row>
    <row r="39" spans="1:4" ht="12.75" customHeight="1" hidden="1">
      <c r="A39" s="37" t="s">
        <v>24</v>
      </c>
      <c r="D39" s="3"/>
    </row>
    <row r="40" spans="1:4" ht="15" customHeight="1" hidden="1">
      <c r="A40" s="38" t="s">
        <v>25</v>
      </c>
      <c r="D40" s="3"/>
    </row>
    <row r="41" spans="1:4" ht="15" customHeight="1" hidden="1">
      <c r="A41" s="37"/>
      <c r="D41" s="3"/>
    </row>
    <row r="42" ht="16.5" customHeight="1">
      <c r="A42" s="39" t="s">
        <v>53</v>
      </c>
    </row>
    <row r="43" ht="15" customHeight="1" thickBot="1">
      <c r="A43" s="4"/>
    </row>
    <row r="44" spans="1:6" ht="15" customHeight="1" thickTop="1">
      <c r="A44" s="60" t="s">
        <v>28</v>
      </c>
      <c r="B44" s="61" t="s">
        <v>1</v>
      </c>
      <c r="C44" s="62" t="s">
        <v>17</v>
      </c>
      <c r="D44" s="62" t="s">
        <v>20</v>
      </c>
      <c r="E44" s="62" t="s">
        <v>3</v>
      </c>
      <c r="F44" s="63" t="s">
        <v>2</v>
      </c>
    </row>
    <row r="45" spans="1:6" ht="15" customHeight="1">
      <c r="A45" s="64" t="s">
        <v>4</v>
      </c>
      <c r="B45" s="65" t="s">
        <v>15</v>
      </c>
      <c r="C45" s="66" t="s">
        <v>18</v>
      </c>
      <c r="D45" s="66" t="s">
        <v>16</v>
      </c>
      <c r="E45" s="66" t="s">
        <v>5</v>
      </c>
      <c r="F45" s="67" t="s">
        <v>5</v>
      </c>
    </row>
    <row r="46" spans="1:6" ht="15" customHeight="1">
      <c r="A46" s="68"/>
      <c r="B46" s="65"/>
      <c r="C46" s="66" t="s">
        <v>29</v>
      </c>
      <c r="D46" s="66" t="s">
        <v>52</v>
      </c>
      <c r="E46" s="66" t="s">
        <v>6</v>
      </c>
      <c r="F46" s="67" t="s">
        <v>7</v>
      </c>
    </row>
    <row r="47" spans="1:6" ht="15" customHeight="1" thickBot="1">
      <c r="A47" s="68"/>
      <c r="B47" s="65" t="s">
        <v>11</v>
      </c>
      <c r="C47" s="69">
        <v>2</v>
      </c>
      <c r="D47" s="69">
        <v>3</v>
      </c>
      <c r="E47" s="69" t="s">
        <v>9</v>
      </c>
      <c r="F47" s="70" t="s">
        <v>10</v>
      </c>
    </row>
    <row r="48" spans="1:6" ht="15" customHeight="1" thickBot="1">
      <c r="A48" s="71"/>
      <c r="B48" s="72" t="s">
        <v>12</v>
      </c>
      <c r="C48" s="73"/>
      <c r="D48" s="73"/>
      <c r="E48" s="73"/>
      <c r="F48" s="74" t="s">
        <v>13</v>
      </c>
    </row>
    <row r="49" spans="1:9" ht="14.25" customHeight="1" hidden="1" thickTop="1">
      <c r="A49" s="23"/>
      <c r="B49" s="24"/>
      <c r="C49" s="25"/>
      <c r="D49" s="25"/>
      <c r="E49" s="25"/>
      <c r="F49" s="26"/>
      <c r="G49" s="28"/>
      <c r="H49" s="27"/>
      <c r="I49" s="3"/>
    </row>
    <row r="50" spans="1:9" ht="14.25" customHeight="1" hidden="1">
      <c r="A50" s="23">
        <v>38729</v>
      </c>
      <c r="B50" s="24">
        <v>153782.29360303676</v>
      </c>
      <c r="C50" s="25">
        <v>7228.427584032857</v>
      </c>
      <c r="D50" s="25">
        <v>6151.29174412147</v>
      </c>
      <c r="E50" s="25">
        <v>1077.135839911387</v>
      </c>
      <c r="F50" s="26">
        <v>4.700429038138703</v>
      </c>
      <c r="G50" s="28"/>
      <c r="H50" s="27"/>
      <c r="I50" s="3"/>
    </row>
    <row r="51" spans="1:9" ht="14.25" customHeight="1" hidden="1">
      <c r="A51" s="23">
        <v>38736</v>
      </c>
      <c r="B51" s="24">
        <v>154523.87104306812</v>
      </c>
      <c r="C51" s="25">
        <v>8157.250000001855</v>
      </c>
      <c r="D51" s="25">
        <v>6180.954841722725</v>
      </c>
      <c r="E51" s="25">
        <v>1976.2951582791302</v>
      </c>
      <c r="F51" s="26">
        <v>5.278957836701041</v>
      </c>
      <c r="G51" s="28"/>
      <c r="H51" s="27"/>
      <c r="I51" s="3"/>
    </row>
    <row r="52" spans="1:9" ht="14.25" customHeight="1" hidden="1">
      <c r="A52" s="23">
        <v>38743</v>
      </c>
      <c r="B52" s="24">
        <v>155377.3274607805</v>
      </c>
      <c r="C52" s="25">
        <v>8058.330419792555</v>
      </c>
      <c r="D52" s="25">
        <v>6215.093098431221</v>
      </c>
      <c r="E52" s="25">
        <v>1843.2373213613346</v>
      </c>
      <c r="F52" s="26">
        <v>5.186297480774082</v>
      </c>
      <c r="G52" s="28"/>
      <c r="H52" s="27"/>
      <c r="I52" s="3"/>
    </row>
    <row r="53" spans="1:9" ht="14.25" customHeight="1" hidden="1">
      <c r="A53" s="23">
        <v>38750</v>
      </c>
      <c r="B53" s="24">
        <v>156903.38801180452</v>
      </c>
      <c r="C53" s="25">
        <v>7948.667776898574</v>
      </c>
      <c r="D53" s="25">
        <v>6276.135520472181</v>
      </c>
      <c r="E53" s="25">
        <v>1672.5322564263925</v>
      </c>
      <c r="F53" s="26">
        <v>5.065963123945138</v>
      </c>
      <c r="G53" s="28"/>
      <c r="H53" s="27"/>
      <c r="I53" s="3"/>
    </row>
    <row r="54" spans="1:9" ht="14.25" customHeight="1" hidden="1">
      <c r="A54" s="23">
        <v>38757</v>
      </c>
      <c r="B54" s="24">
        <v>157942.65144743051</v>
      </c>
      <c r="C54" s="25">
        <v>7095.336764786856</v>
      </c>
      <c r="D54" s="25">
        <v>6317.7060578972205</v>
      </c>
      <c r="E54" s="25">
        <v>777</v>
      </c>
      <c r="F54" s="26">
        <v>4.492350039563861</v>
      </c>
      <c r="G54" s="28"/>
      <c r="H54" s="27"/>
      <c r="I54" s="3"/>
    </row>
    <row r="55" spans="1:9" ht="14.25" customHeight="1" hidden="1">
      <c r="A55" s="23">
        <v>38764</v>
      </c>
      <c r="B55" s="24">
        <v>157892.9629278372</v>
      </c>
      <c r="C55" s="25">
        <v>6892.254749104141</v>
      </c>
      <c r="D55" s="25">
        <v>6315.718517113488</v>
      </c>
      <c r="E55" s="25">
        <v>576</v>
      </c>
      <c r="F55" s="26">
        <v>4.365143715907182</v>
      </c>
      <c r="G55" s="28"/>
      <c r="H55" s="27"/>
      <c r="I55" s="3"/>
    </row>
    <row r="56" spans="1:9" ht="14.25" customHeight="1" hidden="1">
      <c r="A56" s="23">
        <v>38771</v>
      </c>
      <c r="B56" s="24">
        <v>156840.653875863</v>
      </c>
      <c r="C56" s="25">
        <v>8233.083239876476</v>
      </c>
      <c r="D56" s="25">
        <v>6273.626155034521</v>
      </c>
      <c r="E56" s="25">
        <v>1959.4570848419553</v>
      </c>
      <c r="F56" s="26">
        <v>5.249329836633324</v>
      </c>
      <c r="G56" s="28"/>
      <c r="H56" s="27"/>
      <c r="I56" s="3"/>
    </row>
    <row r="57" spans="1:9" ht="14.25" customHeight="1" hidden="1">
      <c r="A57" s="23">
        <v>38778</v>
      </c>
      <c r="B57" s="24">
        <v>157035.26206326496</v>
      </c>
      <c r="C57" s="25">
        <v>8415.216816909428</v>
      </c>
      <c r="D57" s="25">
        <v>6281.4104825305985</v>
      </c>
      <c r="E57" s="25">
        <v>2133.806334378829</v>
      </c>
      <c r="F57" s="26">
        <v>5.358807127993444</v>
      </c>
      <c r="G57" s="28"/>
      <c r="H57" s="27"/>
      <c r="I57" s="3"/>
    </row>
    <row r="58" spans="1:9" ht="14.25" customHeight="1" hidden="1">
      <c r="A58" s="23">
        <v>38785</v>
      </c>
      <c r="B58" s="24">
        <v>159496.62756170644</v>
      </c>
      <c r="C58" s="25">
        <v>8479.902991244473</v>
      </c>
      <c r="D58" s="25">
        <v>6379.865102468258</v>
      </c>
      <c r="E58" s="25">
        <v>2100.0378887762154</v>
      </c>
      <c r="F58" s="26">
        <v>5.316666014122304</v>
      </c>
      <c r="G58" s="28"/>
      <c r="H58" s="27"/>
      <c r="I58" s="3"/>
    </row>
    <row r="59" spans="1:9" ht="14.25" customHeight="1" hidden="1">
      <c r="A59" s="23">
        <v>38792</v>
      </c>
      <c r="B59" s="24">
        <v>160653.3350530745</v>
      </c>
      <c r="C59" s="25">
        <v>8150.727480973657</v>
      </c>
      <c r="D59" s="25">
        <v>6426.1334021229795</v>
      </c>
      <c r="E59" s="25">
        <v>1724.5940788506778</v>
      </c>
      <c r="F59" s="26">
        <v>5.0734878789045545</v>
      </c>
      <c r="G59" s="28"/>
      <c r="H59" s="27"/>
      <c r="I59" s="3"/>
    </row>
    <row r="60" spans="1:9" ht="14.25" customHeight="1" hidden="1">
      <c r="A60" s="23">
        <v>38799</v>
      </c>
      <c r="B60" s="24">
        <v>160906.3371582334</v>
      </c>
      <c r="C60" s="25">
        <v>8127.685265941269</v>
      </c>
      <c r="D60" s="25">
        <v>6436.253486329336</v>
      </c>
      <c r="E60" s="25">
        <v>1691.83177961193</v>
      </c>
      <c r="F60" s="26">
        <v>5.051190282175524</v>
      </c>
      <c r="G60" s="28"/>
      <c r="H60" s="27"/>
      <c r="I60" s="3"/>
    </row>
    <row r="61" spans="1:9" ht="14.25" customHeight="1" hidden="1">
      <c r="A61" s="23">
        <v>38806</v>
      </c>
      <c r="B61" s="24">
        <v>160723.57525876223</v>
      </c>
      <c r="C61" s="25">
        <v>8134.215299396167</v>
      </c>
      <c r="D61" s="25">
        <v>6428.943010350489</v>
      </c>
      <c r="E61" s="25">
        <v>1705.272289045678</v>
      </c>
      <c r="F61" s="26">
        <v>5.0609969858499095</v>
      </c>
      <c r="G61" s="28"/>
      <c r="H61" s="27"/>
      <c r="I61" s="3"/>
    </row>
    <row r="62" spans="1:9" ht="14.25" customHeight="1" hidden="1">
      <c r="A62" s="23">
        <v>38813</v>
      </c>
      <c r="B62" s="24">
        <v>161090.5443426948</v>
      </c>
      <c r="C62" s="25">
        <v>8215.701373518335</v>
      </c>
      <c r="D62" s="25">
        <v>6443.621773707792</v>
      </c>
      <c r="E62" s="25">
        <v>1772.0795998105432</v>
      </c>
      <c r="F62" s="26">
        <v>5.10005190375465</v>
      </c>
      <c r="G62" s="28"/>
      <c r="H62" s="27"/>
      <c r="I62" s="3"/>
    </row>
    <row r="63" spans="1:9" ht="14.25" customHeight="1" hidden="1">
      <c r="A63" s="23">
        <v>38820</v>
      </c>
      <c r="B63" s="24">
        <v>162373.0075269437</v>
      </c>
      <c r="C63" s="25">
        <v>7925.835008003564</v>
      </c>
      <c r="D63" s="25">
        <v>6494.920301077748</v>
      </c>
      <c r="E63" s="25">
        <v>1430.914706925816</v>
      </c>
      <c r="F63" s="26">
        <v>4.881251587760592</v>
      </c>
      <c r="G63" s="28"/>
      <c r="H63" s="27"/>
      <c r="I63" s="3"/>
    </row>
    <row r="64" spans="1:9" ht="14.25" customHeight="1" hidden="1">
      <c r="A64" s="23">
        <v>38827</v>
      </c>
      <c r="B64" s="24">
        <v>161097.05880838764</v>
      </c>
      <c r="C64" s="25">
        <v>8076.071644378925</v>
      </c>
      <c r="D64" s="25">
        <v>6443.882352335506</v>
      </c>
      <c r="E64" s="25">
        <v>1632.1892920434193</v>
      </c>
      <c r="F64" s="26">
        <v>5.013171378867185</v>
      </c>
      <c r="G64" s="28"/>
      <c r="H64" s="27"/>
      <c r="I64" s="3"/>
    </row>
    <row r="65" spans="1:9" ht="14.25" customHeight="1" hidden="1">
      <c r="A65" s="23">
        <v>38834</v>
      </c>
      <c r="B65" s="24">
        <v>161113.22089947766</v>
      </c>
      <c r="C65" s="25">
        <v>7884.099508215699</v>
      </c>
      <c r="D65" s="25">
        <v>6444.528835979107</v>
      </c>
      <c r="E65" s="25">
        <v>1438.5706722365921</v>
      </c>
      <c r="F65" s="26">
        <v>4.89351492335615</v>
      </c>
      <c r="G65" s="28"/>
      <c r="H65" s="27"/>
      <c r="I65" s="3"/>
    </row>
    <row r="66" spans="1:9" ht="14.25" customHeight="1" hidden="1">
      <c r="A66" s="23">
        <v>38841</v>
      </c>
      <c r="B66" s="24">
        <v>161698.56550938345</v>
      </c>
      <c r="C66" s="25">
        <v>7919.582225340705</v>
      </c>
      <c r="D66" s="25">
        <v>6467.942620375338</v>
      </c>
      <c r="E66" s="25">
        <v>1451.6396049653667</v>
      </c>
      <c r="F66" s="26">
        <v>4.897744269030715</v>
      </c>
      <c r="G66" s="28"/>
      <c r="H66" s="27"/>
      <c r="I66" s="3"/>
    </row>
    <row r="67" spans="1:9" ht="14.25" customHeight="1" hidden="1">
      <c r="A67" s="23">
        <v>38848</v>
      </c>
      <c r="B67" s="24">
        <v>162608.5508347479</v>
      </c>
      <c r="C67" s="25">
        <v>7549.842955959671</v>
      </c>
      <c r="D67" s="25">
        <v>6504.342033389917</v>
      </c>
      <c r="E67" s="25">
        <v>1045.500922569754</v>
      </c>
      <c r="F67" s="26">
        <v>4.642955685419183</v>
      </c>
      <c r="G67" s="28"/>
      <c r="H67" s="27"/>
      <c r="I67" s="3"/>
    </row>
    <row r="68" spans="1:9" ht="14.25" customHeight="1" hidden="1">
      <c r="A68" s="23">
        <v>38855</v>
      </c>
      <c r="B68" s="24">
        <v>162454.2603756576</v>
      </c>
      <c r="C68" s="25">
        <v>7399.187091392273</v>
      </c>
      <c r="D68" s="25">
        <v>6498.170415026305</v>
      </c>
      <c r="E68" s="25">
        <v>901.0166763659681</v>
      </c>
      <c r="F68" s="26">
        <v>4.554627914517272</v>
      </c>
      <c r="G68" s="28"/>
      <c r="H68" s="27"/>
      <c r="I68" s="3"/>
    </row>
    <row r="69" spans="1:9" ht="14.25" customHeight="1" hidden="1">
      <c r="A69" s="23">
        <v>38862</v>
      </c>
      <c r="B69" s="24">
        <v>158465.99687259767</v>
      </c>
      <c r="C69" s="25">
        <v>7796.472065995214</v>
      </c>
      <c r="D69" s="25">
        <v>6338.639874903907</v>
      </c>
      <c r="E69" s="25">
        <v>1456.8321910913064</v>
      </c>
      <c r="F69" s="26">
        <v>4.919965304773468</v>
      </c>
      <c r="G69" s="28"/>
      <c r="H69" s="27"/>
      <c r="I69" s="3"/>
    </row>
    <row r="70" spans="1:9" ht="14.25" customHeight="1" hidden="1">
      <c r="A70" s="23">
        <v>38869</v>
      </c>
      <c r="B70" s="24">
        <v>158189.36168942397</v>
      </c>
      <c r="C70" s="25">
        <v>7274.3285202963025</v>
      </c>
      <c r="D70" s="25">
        <v>6327.574467576959</v>
      </c>
      <c r="E70" s="25">
        <v>945.7540527193432</v>
      </c>
      <c r="F70" s="26">
        <v>4.598494135514702</v>
      </c>
      <c r="G70" s="28"/>
      <c r="H70" s="27"/>
      <c r="I70" s="3"/>
    </row>
    <row r="71" spans="1:9" ht="14.25" customHeight="1" hidden="1">
      <c r="A71" s="23">
        <v>38876</v>
      </c>
      <c r="B71" s="24">
        <v>159093.19034403467</v>
      </c>
      <c r="C71" s="25">
        <v>7155.31689343211</v>
      </c>
      <c r="D71" s="25">
        <v>6363.727613761387</v>
      </c>
      <c r="E71" s="25">
        <v>790.589279670723</v>
      </c>
      <c r="F71" s="26">
        <v>4.497563269652795</v>
      </c>
      <c r="G71" s="28"/>
      <c r="H71" s="27"/>
      <c r="I71" s="3"/>
    </row>
    <row r="72" spans="1:9" ht="14.25" customHeight="1" hidden="1">
      <c r="A72" s="23">
        <v>38883</v>
      </c>
      <c r="B72" s="24">
        <v>158591.51480510586</v>
      </c>
      <c r="C72" s="25">
        <v>7817.605372480166</v>
      </c>
      <c r="D72" s="25">
        <v>6343.6605922042345</v>
      </c>
      <c r="E72" s="25">
        <v>1473.9447802759314</v>
      </c>
      <c r="F72" s="26">
        <v>4.929396999635997</v>
      </c>
      <c r="G72" s="28"/>
      <c r="H72" s="27"/>
      <c r="I72" s="3"/>
    </row>
    <row r="73" spans="1:9" ht="14.25" customHeight="1" hidden="1">
      <c r="A73" s="23">
        <v>38890</v>
      </c>
      <c r="B73" s="24">
        <v>159947.79499417657</v>
      </c>
      <c r="C73" s="25">
        <v>7862.3074926993095</v>
      </c>
      <c r="D73" s="25">
        <v>6397.911799767063</v>
      </c>
      <c r="E73" s="25">
        <v>1464.3956929322467</v>
      </c>
      <c r="F73" s="26">
        <v>4.915546033620259</v>
      </c>
      <c r="G73" s="28"/>
      <c r="H73" s="27"/>
      <c r="I73" s="3"/>
    </row>
    <row r="74" spans="1:9" ht="14.25" customHeight="1" hidden="1">
      <c r="A74" s="23">
        <v>38897</v>
      </c>
      <c r="B74" s="24">
        <v>160467.4700069761</v>
      </c>
      <c r="C74" s="25">
        <v>8056.702626659929</v>
      </c>
      <c r="D74" s="25">
        <v>6418.698800279044</v>
      </c>
      <c r="E74" s="25">
        <v>1638.0038263808847</v>
      </c>
      <c r="F74" s="26">
        <v>5.020770020434469</v>
      </c>
      <c r="G74" s="28"/>
      <c r="H74" s="27"/>
      <c r="I74" s="3"/>
    </row>
    <row r="75" spans="1:9" ht="14.25" customHeight="1" hidden="1">
      <c r="A75" s="23">
        <f>A74+7</f>
        <v>38904</v>
      </c>
      <c r="B75" s="24">
        <v>161149.77941564805</v>
      </c>
      <c r="C75" s="25">
        <v>9014.392563127594</v>
      </c>
      <c r="D75" s="25">
        <v>6445.991176625922</v>
      </c>
      <c r="E75" s="25">
        <v>2568.4013865016723</v>
      </c>
      <c r="F75" s="26">
        <v>5.593797643294989</v>
      </c>
      <c r="G75" s="28"/>
      <c r="H75" s="27"/>
      <c r="I75" s="3"/>
    </row>
    <row r="76" spans="1:9" ht="14.25" customHeight="1" hidden="1">
      <c r="A76" s="23">
        <f>A75+7</f>
        <v>38911</v>
      </c>
      <c r="B76" s="24">
        <v>165064.6980554863</v>
      </c>
      <c r="C76" s="25">
        <v>8904.439429953449</v>
      </c>
      <c r="D76" s="25">
        <v>6602.587922219453</v>
      </c>
      <c r="E76" s="25">
        <v>2300.851507733996</v>
      </c>
      <c r="F76" s="26">
        <v>5.39451471747171</v>
      </c>
      <c r="G76" s="28"/>
      <c r="H76" s="27"/>
      <c r="I76" s="3"/>
    </row>
    <row r="77" spans="1:9" ht="14.25" customHeight="1" hidden="1">
      <c r="A77" s="23">
        <f>A76+7</f>
        <v>38918</v>
      </c>
      <c r="B77" s="24">
        <v>170488.70489670167</v>
      </c>
      <c r="C77" s="25">
        <v>8712.011365758863</v>
      </c>
      <c r="D77" s="25">
        <v>6819.5481958680675</v>
      </c>
      <c r="E77" s="25">
        <v>1892.4631698907951</v>
      </c>
      <c r="F77" s="26">
        <v>5.110022608851085</v>
      </c>
      <c r="G77" s="28"/>
      <c r="H77" s="27"/>
      <c r="I77" s="3"/>
    </row>
    <row r="78" spans="1:9" ht="14.25" customHeight="1" hidden="1">
      <c r="A78" s="23">
        <f>A77+7</f>
        <v>38925</v>
      </c>
      <c r="B78" s="24">
        <v>171285.85861932192</v>
      </c>
      <c r="C78" s="25">
        <v>8189.641335701896</v>
      </c>
      <c r="D78" s="25">
        <v>6851.434344772877</v>
      </c>
      <c r="E78" s="25">
        <v>1339.2069909290194</v>
      </c>
      <c r="F78" s="26">
        <v>4.781271146208951</v>
      </c>
      <c r="G78" s="28"/>
      <c r="H78" s="27"/>
      <c r="I78" s="3"/>
    </row>
    <row r="79" spans="1:9" ht="14.25" customHeight="1" hidden="1">
      <c r="A79" s="23">
        <v>38932</v>
      </c>
      <c r="B79" s="24">
        <v>173271.54989305936</v>
      </c>
      <c r="C79" s="25">
        <v>7993.064698296754</v>
      </c>
      <c r="D79" s="25">
        <v>6930.861995722375</v>
      </c>
      <c r="E79" s="25">
        <v>1062.2027025743791</v>
      </c>
      <c r="F79" s="26">
        <v>4.613027760893208</v>
      </c>
      <c r="G79" s="28"/>
      <c r="H79" s="27"/>
      <c r="I79" s="3"/>
    </row>
    <row r="80" spans="1:9" ht="14.25" customHeight="1" hidden="1">
      <c r="A80" s="23">
        <v>38939</v>
      </c>
      <c r="B80" s="24">
        <v>174234.69392788576</v>
      </c>
      <c r="C80" s="25">
        <v>7686.031923975678</v>
      </c>
      <c r="D80" s="25">
        <v>6969.387757115431</v>
      </c>
      <c r="E80" s="25">
        <v>716.6441668602474</v>
      </c>
      <c r="F80" s="26">
        <v>4.411309682764363</v>
      </c>
      <c r="G80" s="28"/>
      <c r="H80" s="27"/>
      <c r="I80" s="3"/>
    </row>
    <row r="81" spans="1:9" ht="14.25" customHeight="1" hidden="1">
      <c r="A81" s="23">
        <v>38946</v>
      </c>
      <c r="B81" s="24">
        <v>174004.14017262176</v>
      </c>
      <c r="C81" s="25">
        <v>7290.47508382661</v>
      </c>
      <c r="D81" s="25">
        <v>6960.16560690487</v>
      </c>
      <c r="E81" s="25">
        <v>330.3094769217396</v>
      </c>
      <c r="F81" s="26">
        <v>4.189828515915802</v>
      </c>
      <c r="G81" s="28"/>
      <c r="H81" s="27"/>
      <c r="I81" s="3"/>
    </row>
    <row r="82" spans="1:9" ht="14.25" customHeight="1" hidden="1">
      <c r="A82" s="23">
        <v>38953</v>
      </c>
      <c r="B82" s="24">
        <v>173721.48505651942</v>
      </c>
      <c r="C82" s="25">
        <v>7563.424462211828</v>
      </c>
      <c r="D82" s="25">
        <v>6948.859402260777</v>
      </c>
      <c r="E82" s="25">
        <v>613.5650599510509</v>
      </c>
      <c r="F82" s="26">
        <v>4.35376456731941</v>
      </c>
      <c r="G82" s="28"/>
      <c r="H82" s="27"/>
      <c r="I82" s="3"/>
    </row>
    <row r="83" spans="1:9" ht="14.25" customHeight="1" hidden="1">
      <c r="A83" s="23">
        <v>38960</v>
      </c>
      <c r="B83" s="24">
        <v>174605.59156800696</v>
      </c>
      <c r="C83" s="25">
        <v>7051.47895766272</v>
      </c>
      <c r="D83" s="25">
        <v>6984.223662720278</v>
      </c>
      <c r="E83" s="25">
        <v>67.25529494244165</v>
      </c>
      <c r="F83" s="26">
        <v>4.038518408453286</v>
      </c>
      <c r="G83" s="28"/>
      <c r="H83" s="27"/>
      <c r="I83" s="3"/>
    </row>
    <row r="84" spans="1:9" ht="14.25" customHeight="1" hidden="1">
      <c r="A84" s="23">
        <v>38967</v>
      </c>
      <c r="B84" s="24">
        <v>175519.41155745526</v>
      </c>
      <c r="C84" s="25">
        <v>7183.542771282</v>
      </c>
      <c r="D84" s="25">
        <v>7020.77646229821</v>
      </c>
      <c r="E84" s="25">
        <v>162.7663089837897</v>
      </c>
      <c r="F84" s="26">
        <v>4.092734078549773</v>
      </c>
      <c r="G84" s="28"/>
      <c r="H84" s="27"/>
      <c r="I84" s="3"/>
    </row>
    <row r="85" spans="1:9" ht="14.25" customHeight="1" hidden="1">
      <c r="A85" s="23">
        <v>38974</v>
      </c>
      <c r="B85" s="24">
        <v>176291.68867709188</v>
      </c>
      <c r="C85" s="25">
        <v>7328.075386883896</v>
      </c>
      <c r="D85" s="25">
        <v>7051.667547083675</v>
      </c>
      <c r="E85" s="25">
        <v>276.40783980022024</v>
      </c>
      <c r="F85" s="26">
        <v>4.156790057361415</v>
      </c>
      <c r="G85" s="28"/>
      <c r="H85" s="27"/>
      <c r="I85" s="3"/>
    </row>
    <row r="86" spans="1:9" ht="14.25" customHeight="1" hidden="1">
      <c r="A86" s="23">
        <v>38981</v>
      </c>
      <c r="B86" s="24">
        <v>175326.7434256646</v>
      </c>
      <c r="C86" s="25">
        <v>7748.410919611707</v>
      </c>
      <c r="D86" s="25">
        <v>7013.069737026584</v>
      </c>
      <c r="E86" s="25">
        <v>735.3411825851226</v>
      </c>
      <c r="F86" s="26">
        <v>4.41941187534627</v>
      </c>
      <c r="G86" s="28"/>
      <c r="H86" s="27"/>
      <c r="I86" s="3"/>
    </row>
    <row r="87" spans="1:9" ht="14.25" customHeight="1" hidden="1">
      <c r="A87" s="23">
        <v>38988</v>
      </c>
      <c r="B87" s="24">
        <v>176297.5446875986</v>
      </c>
      <c r="C87" s="25">
        <v>7878.384819987033</v>
      </c>
      <c r="D87" s="25">
        <v>7051.9017875039435</v>
      </c>
      <c r="E87" s="25">
        <v>826.4830324830891</v>
      </c>
      <c r="F87" s="26">
        <v>4.468800081105853</v>
      </c>
      <c r="G87" s="28"/>
      <c r="H87" s="27"/>
      <c r="I87" s="3"/>
    </row>
    <row r="88" spans="1:9" ht="14.25" customHeight="1" hidden="1">
      <c r="A88" s="23">
        <f>A87+7</f>
        <v>38995</v>
      </c>
      <c r="B88" s="24">
        <v>175017.23956124578</v>
      </c>
      <c r="C88" s="25">
        <v>7553.232730269342</v>
      </c>
      <c r="D88" s="25">
        <v>7000.6895824498315</v>
      </c>
      <c r="E88" s="25">
        <v>551.5431478195105</v>
      </c>
      <c r="F88" s="26">
        <v>4.315707840670263</v>
      </c>
      <c r="G88" s="28"/>
      <c r="H88" s="27"/>
      <c r="I88" s="3"/>
    </row>
    <row r="89" spans="1:9" ht="14.25" customHeight="1" hidden="1">
      <c r="A89" s="23">
        <f>A88+7</f>
        <v>39002</v>
      </c>
      <c r="B89" s="40">
        <v>177148.8601876598</v>
      </c>
      <c r="C89" s="25">
        <v>7218.013937777619</v>
      </c>
      <c r="D89" s="25">
        <v>7085.954407506392</v>
      </c>
      <c r="E89" s="25">
        <v>132.05953027122632</v>
      </c>
      <c r="F89" s="41">
        <v>4.074547208563088</v>
      </c>
      <c r="G89" s="28"/>
      <c r="H89" s="27"/>
      <c r="I89" s="3"/>
    </row>
    <row r="90" spans="1:9" ht="14.25" customHeight="1" hidden="1">
      <c r="A90" s="23">
        <v>39009</v>
      </c>
      <c r="B90" s="40">
        <v>175199.7900684302</v>
      </c>
      <c r="C90" s="25">
        <v>7419.418047515835</v>
      </c>
      <c r="D90" s="25">
        <v>7007.991602737207</v>
      </c>
      <c r="E90" s="25">
        <v>411.42644477862723</v>
      </c>
      <c r="F90" s="41">
        <v>4.234832727035764</v>
      </c>
      <c r="G90" s="28"/>
      <c r="H90" s="27"/>
      <c r="I90" s="3"/>
    </row>
    <row r="91" spans="1:9" ht="14.25" customHeight="1" hidden="1">
      <c r="A91" s="23">
        <v>39016</v>
      </c>
      <c r="B91" s="40">
        <v>174732.8507806989</v>
      </c>
      <c r="C91" s="25">
        <v>7311.601136598603</v>
      </c>
      <c r="D91" s="25">
        <v>6989.314031227957</v>
      </c>
      <c r="E91" s="25">
        <v>323.2871053706467</v>
      </c>
      <c r="F91" s="41">
        <v>4.184445628816037</v>
      </c>
      <c r="G91" s="28"/>
      <c r="H91" s="27"/>
      <c r="I91" s="3"/>
    </row>
    <row r="92" spans="1:9" ht="14.25" customHeight="1" hidden="1">
      <c r="A92" s="23">
        <v>39023</v>
      </c>
      <c r="B92" s="40">
        <v>173700.15988749266</v>
      </c>
      <c r="C92" s="25">
        <v>7495.0508483375625</v>
      </c>
      <c r="D92" s="25">
        <v>6948.006395499707</v>
      </c>
      <c r="E92" s="25">
        <v>547.0444528378557</v>
      </c>
      <c r="F92" s="41">
        <v>4.314936067527044</v>
      </c>
      <c r="G92" s="28"/>
      <c r="H92" s="27"/>
      <c r="I92" s="3"/>
    </row>
    <row r="93" spans="1:9" ht="14.25" customHeight="1" hidden="1">
      <c r="A93" s="23">
        <v>39030</v>
      </c>
      <c r="B93" s="40">
        <v>175300.75223542133</v>
      </c>
      <c r="C93" s="25">
        <v>7633.754707706389</v>
      </c>
      <c r="D93" s="25">
        <v>7012.030089416853</v>
      </c>
      <c r="E93" s="25">
        <v>621.724618289536</v>
      </c>
      <c r="F93" s="41">
        <v>4.354661694465856</v>
      </c>
      <c r="G93" s="28"/>
      <c r="H93" s="27"/>
      <c r="I93" s="3"/>
    </row>
    <row r="94" spans="1:9" ht="14.25" customHeight="1" hidden="1">
      <c r="A94" s="23">
        <v>39037</v>
      </c>
      <c r="B94" s="40">
        <v>175128.61295668042</v>
      </c>
      <c r="C94" s="25">
        <v>7718.705268452305</v>
      </c>
      <c r="D94" s="25">
        <v>7005.144518267217</v>
      </c>
      <c r="E94" s="25">
        <v>713.5607501850882</v>
      </c>
      <c r="F94" s="41">
        <v>4.407449552724771</v>
      </c>
      <c r="G94" s="28"/>
      <c r="H94" s="27"/>
      <c r="I94" s="3"/>
    </row>
    <row r="95" spans="1:9" ht="14.25" customHeight="1" hidden="1">
      <c r="A95" s="23">
        <v>39044</v>
      </c>
      <c r="B95" s="40">
        <v>173699.00701796435</v>
      </c>
      <c r="C95" s="25">
        <v>7633.685527862814</v>
      </c>
      <c r="D95" s="25">
        <v>6947.960280718574</v>
      </c>
      <c r="E95" s="25">
        <v>685.7252471442398</v>
      </c>
      <c r="F95" s="41">
        <v>4.394777874045832</v>
      </c>
      <c r="G95" s="28"/>
      <c r="H95" s="27"/>
      <c r="I95" s="3"/>
    </row>
    <row r="96" spans="1:9" s="48" customFormat="1" ht="14.25" customHeight="1" hidden="1">
      <c r="A96" s="42">
        <v>39051</v>
      </c>
      <c r="B96" s="43">
        <v>175348.59575334334</v>
      </c>
      <c r="C96" s="44">
        <v>7406.1914208299995</v>
      </c>
      <c r="D96" s="44">
        <v>7013.943830133734</v>
      </c>
      <c r="E96" s="44">
        <v>392.24759069626543</v>
      </c>
      <c r="F96" s="45">
        <v>4.223695883626024</v>
      </c>
      <c r="G96" s="46"/>
      <c r="H96" s="27"/>
      <c r="I96" s="47"/>
    </row>
    <row r="97" spans="1:9" s="48" customFormat="1" ht="14.25" customHeight="1" hidden="1">
      <c r="A97" s="42">
        <f aca="true" t="shared" si="3" ref="A97:A102">A96+7</f>
        <v>39058</v>
      </c>
      <c r="B97" s="49">
        <v>174123.62203482338</v>
      </c>
      <c r="C97" s="44">
        <v>7165.379617132382</v>
      </c>
      <c r="D97" s="44">
        <v>6964.944881392935</v>
      </c>
      <c r="E97" s="44">
        <v>200.4347357394472</v>
      </c>
      <c r="F97" s="50">
        <v>4.115110594069403</v>
      </c>
      <c r="G97" s="46"/>
      <c r="H97" s="27"/>
      <c r="I97" s="47"/>
    </row>
    <row r="98" spans="1:9" s="48" customFormat="1" ht="14.25" customHeight="1" hidden="1">
      <c r="A98" s="42">
        <f t="shared" si="3"/>
        <v>39065</v>
      </c>
      <c r="B98" s="49">
        <v>175467.1846044477</v>
      </c>
      <c r="C98" s="44">
        <v>7566.268755585713</v>
      </c>
      <c r="D98" s="44">
        <v>7018.687384177909</v>
      </c>
      <c r="E98" s="44">
        <v>546.581371407804</v>
      </c>
      <c r="F98" s="50">
        <v>4.312070529109022</v>
      </c>
      <c r="G98" s="46"/>
      <c r="H98" s="27"/>
      <c r="I98" s="47"/>
    </row>
    <row r="99" spans="1:9" s="48" customFormat="1" ht="14.25" customHeight="1" hidden="1">
      <c r="A99" s="42">
        <f t="shared" si="3"/>
        <v>39072</v>
      </c>
      <c r="B99" s="49">
        <v>174464.36429310087</v>
      </c>
      <c r="C99" s="44">
        <v>8333.584358079048</v>
      </c>
      <c r="D99" s="44">
        <v>6978.574571724035</v>
      </c>
      <c r="E99" s="44">
        <v>1355.0097863550127</v>
      </c>
      <c r="F99" s="50">
        <v>4.776668514424293</v>
      </c>
      <c r="G99" s="46"/>
      <c r="H99" s="27"/>
      <c r="I99" s="47"/>
    </row>
    <row r="100" spans="1:9" s="48" customFormat="1" ht="14.25" customHeight="1" hidden="1">
      <c r="A100" s="42">
        <f t="shared" si="3"/>
        <v>39079</v>
      </c>
      <c r="B100" s="43">
        <v>176164.39974517582</v>
      </c>
      <c r="C100" s="44">
        <v>8176.69535298881</v>
      </c>
      <c r="D100" s="44">
        <v>7046.575989807033</v>
      </c>
      <c r="E100" s="44">
        <v>1130.1193631817769</v>
      </c>
      <c r="F100" s="45">
        <v>4.641514043028279</v>
      </c>
      <c r="G100" s="46"/>
      <c r="H100" s="27"/>
      <c r="I100" s="47"/>
    </row>
    <row r="101" spans="1:9" s="48" customFormat="1" ht="14.25" customHeight="1" hidden="1">
      <c r="A101" s="42">
        <f t="shared" si="3"/>
        <v>39086</v>
      </c>
      <c r="B101" s="49">
        <v>178527.73221328968</v>
      </c>
      <c r="C101" s="44">
        <v>8093.759446647142</v>
      </c>
      <c r="D101" s="44">
        <v>7141.1092885315875</v>
      </c>
      <c r="E101" s="44">
        <v>952.6501581155544</v>
      </c>
      <c r="F101" s="50">
        <v>4.533614663842483</v>
      </c>
      <c r="G101" s="46"/>
      <c r="H101" s="27"/>
      <c r="I101" s="47"/>
    </row>
    <row r="102" spans="1:9" s="48" customFormat="1" ht="14.25" customHeight="1" hidden="1">
      <c r="A102" s="42">
        <f t="shared" si="3"/>
        <v>39093</v>
      </c>
      <c r="B102" s="49">
        <v>178995.59129482164</v>
      </c>
      <c r="C102" s="44">
        <v>8582.761108815288</v>
      </c>
      <c r="D102" s="44">
        <v>7159.823651792866</v>
      </c>
      <c r="E102" s="44">
        <v>1422.9374570224218</v>
      </c>
      <c r="F102" s="50">
        <v>4.794956706323966</v>
      </c>
      <c r="G102" s="46"/>
      <c r="H102" s="27"/>
      <c r="I102" s="47"/>
    </row>
    <row r="103" spans="1:9" s="48" customFormat="1" ht="14.25" customHeight="1" hidden="1">
      <c r="A103" s="42">
        <f>A102+7</f>
        <v>39100</v>
      </c>
      <c r="B103" s="49">
        <v>179818.41122461425</v>
      </c>
      <c r="C103" s="44">
        <v>7688.4964276509045</v>
      </c>
      <c r="D103" s="44">
        <v>7192.73644898457</v>
      </c>
      <c r="E103" s="44">
        <v>494.75997866633406</v>
      </c>
      <c r="F103" s="50">
        <v>4.275700344191715</v>
      </c>
      <c r="G103" s="46"/>
      <c r="H103" s="27"/>
      <c r="I103" s="47"/>
    </row>
    <row r="104" spans="1:9" s="48" customFormat="1" ht="14.25" customHeight="1" hidden="1" thickTop="1">
      <c r="A104" s="51" t="s">
        <v>26</v>
      </c>
      <c r="B104" s="49">
        <v>180088.80514806672</v>
      </c>
      <c r="C104" s="44">
        <v>7897.08508612004</v>
      </c>
      <c r="D104" s="44">
        <v>7203.552205922669</v>
      </c>
      <c r="E104" s="44">
        <v>693</v>
      </c>
      <c r="F104" s="50">
        <v>4.385106047889627</v>
      </c>
      <c r="G104" s="46"/>
      <c r="H104" s="27"/>
      <c r="I104" s="47"/>
    </row>
    <row r="105" spans="1:9" s="48" customFormat="1" ht="14.25" customHeight="1" hidden="1">
      <c r="A105" s="42">
        <f>A103+28</f>
        <v>39128</v>
      </c>
      <c r="B105" s="49">
        <v>180907.51140721224</v>
      </c>
      <c r="C105" s="44">
        <v>7671.445904617325</v>
      </c>
      <c r="D105" s="44">
        <v>7236.30045628849</v>
      </c>
      <c r="E105" s="44">
        <v>435.1454483288353</v>
      </c>
      <c r="F105" s="50">
        <v>4.240534759968782</v>
      </c>
      <c r="G105" s="46"/>
      <c r="H105" s="27"/>
      <c r="I105" s="47"/>
    </row>
    <row r="106" spans="1:9" s="48" customFormat="1" ht="14.25" customHeight="1" hidden="1">
      <c r="A106" s="42">
        <f aca="true" t="shared" si="4" ref="A106:A119">A105+14</f>
        <v>39142</v>
      </c>
      <c r="B106" s="49">
        <v>179981.79809869052</v>
      </c>
      <c r="C106" s="44">
        <v>7635.8967125198715</v>
      </c>
      <c r="D106" s="44">
        <v>7199.271923947621</v>
      </c>
      <c r="E106" s="44">
        <v>436.6247885722505</v>
      </c>
      <c r="F106" s="50">
        <v>4.242593858481642</v>
      </c>
      <c r="G106" s="46"/>
      <c r="H106" s="27"/>
      <c r="I106" s="47"/>
    </row>
    <row r="107" spans="1:9" s="48" customFormat="1" ht="14.25" customHeight="1" hidden="1">
      <c r="A107" s="42">
        <f t="shared" si="4"/>
        <v>39156</v>
      </c>
      <c r="B107" s="49">
        <v>181648.64252537178</v>
      </c>
      <c r="C107" s="44">
        <v>8491.68066079223</v>
      </c>
      <c r="D107" s="44">
        <v>7265.945701014871</v>
      </c>
      <c r="E107" s="44">
        <v>1225.734959777359</v>
      </c>
      <c r="F107" s="50">
        <v>4.674783440567773</v>
      </c>
      <c r="G107" s="46"/>
      <c r="H107" s="27"/>
      <c r="I107" s="47"/>
    </row>
    <row r="108" spans="1:9" s="48" customFormat="1" ht="14.25" customHeight="1" hidden="1">
      <c r="A108" s="42">
        <f t="shared" si="4"/>
        <v>39170</v>
      </c>
      <c r="B108" s="49">
        <v>182004.52363176932</v>
      </c>
      <c r="C108" s="44">
        <v>8210.565680408725</v>
      </c>
      <c r="D108" s="44">
        <v>7280.180945270773</v>
      </c>
      <c r="E108" s="44">
        <v>931.3847351379518</v>
      </c>
      <c r="F108" s="50">
        <v>4.511187698290567</v>
      </c>
      <c r="G108" s="46"/>
      <c r="H108" s="27"/>
      <c r="I108" s="47"/>
    </row>
    <row r="109" spans="1:9" s="48" customFormat="1" ht="14.25" customHeight="1" hidden="1">
      <c r="A109" s="42">
        <f t="shared" si="4"/>
        <v>39184</v>
      </c>
      <c r="B109" s="49">
        <v>183784.21395314398</v>
      </c>
      <c r="C109" s="44">
        <v>8325.271434678934</v>
      </c>
      <c r="D109" s="44">
        <v>7351.36855812576</v>
      </c>
      <c r="E109" s="44">
        <v>973.9028765531748</v>
      </c>
      <c r="F109" s="50">
        <v>4.52991650131685</v>
      </c>
      <c r="G109" s="46"/>
      <c r="H109" s="27"/>
      <c r="I109" s="47"/>
    </row>
    <row r="110" spans="1:9" s="48" customFormat="1" ht="14.25" customHeight="1" hidden="1">
      <c r="A110" s="42">
        <f t="shared" si="4"/>
        <v>39198</v>
      </c>
      <c r="B110" s="49">
        <v>183933.15060789618</v>
      </c>
      <c r="C110" s="44">
        <v>7971.858946499882</v>
      </c>
      <c r="D110" s="44">
        <v>7357.3260243158475</v>
      </c>
      <c r="E110" s="44">
        <v>614.5329221840348</v>
      </c>
      <c r="F110" s="50">
        <v>4.334106668728836</v>
      </c>
      <c r="G110" s="46"/>
      <c r="H110" s="27"/>
      <c r="I110" s="47"/>
    </row>
    <row r="111" spans="1:9" s="48" customFormat="1" ht="14.25" customHeight="1" hidden="1">
      <c r="A111" s="42">
        <f t="shared" si="4"/>
        <v>39212</v>
      </c>
      <c r="B111" s="49">
        <v>183584.1971095141</v>
      </c>
      <c r="C111" s="44">
        <v>8344.923899259295</v>
      </c>
      <c r="D111" s="44">
        <v>7343.367884380564</v>
      </c>
      <c r="E111" s="44">
        <v>1001.5560148787308</v>
      </c>
      <c r="F111" s="50">
        <v>4.54555676939953</v>
      </c>
      <c r="G111" s="46"/>
      <c r="H111" s="27"/>
      <c r="I111" s="47"/>
    </row>
    <row r="112" spans="1:9" s="48" customFormat="1" ht="14.25" customHeight="1" hidden="1">
      <c r="A112" s="42">
        <f t="shared" si="4"/>
        <v>39226</v>
      </c>
      <c r="B112" s="49">
        <v>184639.3446117274</v>
      </c>
      <c r="C112" s="44">
        <v>8296.174009487944</v>
      </c>
      <c r="D112" s="44">
        <v>7385.573784469096</v>
      </c>
      <c r="E112" s="44">
        <v>909.6002250188485</v>
      </c>
      <c r="F112" s="50">
        <v>4.493177782305133</v>
      </c>
      <c r="G112" s="46"/>
      <c r="H112" s="27"/>
      <c r="I112" s="47"/>
    </row>
    <row r="113" spans="1:9" s="48" customFormat="1" ht="14.25" customHeight="1" hidden="1">
      <c r="A113" s="42">
        <f t="shared" si="4"/>
        <v>39240</v>
      </c>
      <c r="B113" s="49">
        <v>183888.09524092436</v>
      </c>
      <c r="C113" s="44">
        <v>8470.48723206052</v>
      </c>
      <c r="D113" s="44">
        <v>7355.523809636975</v>
      </c>
      <c r="E113" s="44">
        <v>1113.9634224235442</v>
      </c>
      <c r="F113" s="50">
        <v>4.606327136600526</v>
      </c>
      <c r="G113" s="46"/>
      <c r="H113" s="27"/>
      <c r="I113" s="47"/>
    </row>
    <row r="114" spans="1:9" s="48" customFormat="1" ht="14.25" customHeight="1" hidden="1">
      <c r="A114" s="42">
        <f t="shared" si="4"/>
        <v>39254</v>
      </c>
      <c r="B114" s="49">
        <v>186213.04903233086</v>
      </c>
      <c r="C114" s="44">
        <v>8893.229922606226</v>
      </c>
      <c r="D114" s="44">
        <v>7448.521961293234</v>
      </c>
      <c r="E114" s="44">
        <v>1443.7079613129918</v>
      </c>
      <c r="F114" s="50">
        <v>4.775836048451232</v>
      </c>
      <c r="G114" s="46"/>
      <c r="H114" s="27"/>
      <c r="I114" s="47"/>
    </row>
    <row r="115" spans="1:9" s="48" customFormat="1" ht="14.25" customHeight="1" hidden="1">
      <c r="A115" s="42">
        <f t="shared" si="4"/>
        <v>39268</v>
      </c>
      <c r="B115" s="49">
        <v>185814.3050669282</v>
      </c>
      <c r="C115" s="44">
        <v>8924.771644164595</v>
      </c>
      <c r="D115" s="44">
        <v>7432.572202677128</v>
      </c>
      <c r="E115" s="44">
        <v>1492.199441487467</v>
      </c>
      <c r="F115" s="50">
        <v>4.803059506613333</v>
      </c>
      <c r="G115" s="46"/>
      <c r="H115" s="27"/>
      <c r="I115" s="47"/>
    </row>
    <row r="116" spans="1:9" s="48" customFormat="1" ht="14.25" customHeight="1" hidden="1">
      <c r="A116" s="42">
        <f t="shared" si="4"/>
        <v>39282</v>
      </c>
      <c r="B116" s="49">
        <v>187405.27884961045</v>
      </c>
      <c r="C116" s="44">
        <v>9425.31102919937</v>
      </c>
      <c r="D116" s="44">
        <v>7496.211153984418</v>
      </c>
      <c r="E116" s="44">
        <v>1929.0998752149526</v>
      </c>
      <c r="F116" s="50">
        <v>5.029373285030579</v>
      </c>
      <c r="G116" s="46"/>
      <c r="H116" s="27"/>
      <c r="I116" s="47"/>
    </row>
    <row r="117" spans="1:9" s="48" customFormat="1" ht="14.25" customHeight="1" hidden="1">
      <c r="A117" s="42">
        <f t="shared" si="4"/>
        <v>39296</v>
      </c>
      <c r="B117" s="49">
        <v>186554.36715842265</v>
      </c>
      <c r="C117" s="44">
        <v>9445.593811744617</v>
      </c>
      <c r="D117" s="44">
        <v>7462.174686336906</v>
      </c>
      <c r="E117" s="44">
        <v>1982.4191254077105</v>
      </c>
      <c r="F117" s="50">
        <v>5.063185577276454</v>
      </c>
      <c r="G117" s="46"/>
      <c r="H117" s="27"/>
      <c r="I117" s="47"/>
    </row>
    <row r="118" spans="1:9" s="48" customFormat="1" ht="14.25" customHeight="1" hidden="1">
      <c r="A118" s="42">
        <f t="shared" si="4"/>
        <v>39310</v>
      </c>
      <c r="B118" s="49">
        <v>187553.4959540128</v>
      </c>
      <c r="C118" s="44">
        <v>8894.47416341519</v>
      </c>
      <c r="D118" s="44">
        <v>7502.139838160511</v>
      </c>
      <c r="E118" s="44">
        <v>1392.3343252546792</v>
      </c>
      <c r="F118" s="50">
        <v>4.742366500913463</v>
      </c>
      <c r="G118" s="46"/>
      <c r="H118" s="27"/>
      <c r="I118" s="47"/>
    </row>
    <row r="119" spans="1:9" s="48" customFormat="1" ht="14.25" customHeight="1" hidden="1">
      <c r="A119" s="42">
        <f t="shared" si="4"/>
        <v>39324</v>
      </c>
      <c r="B119" s="49">
        <v>188868.01526178926</v>
      </c>
      <c r="C119" s="44">
        <v>9128.969700374775</v>
      </c>
      <c r="D119" s="44">
        <v>7554.720610471571</v>
      </c>
      <c r="E119" s="44">
        <v>1574.2490899032045</v>
      </c>
      <c r="F119" s="50">
        <v>4.833518098721557</v>
      </c>
      <c r="G119" s="46"/>
      <c r="H119" s="27"/>
      <c r="I119" s="47"/>
    </row>
    <row r="120" spans="1:9" s="48" customFormat="1" ht="14.25" customHeight="1" hidden="1">
      <c r="A120" s="42">
        <f>A119+14</f>
        <v>39338</v>
      </c>
      <c r="B120" s="49">
        <v>189737.696893269</v>
      </c>
      <c r="C120" s="44">
        <v>8799.987707160873</v>
      </c>
      <c r="D120" s="44">
        <v>7589.50787573076</v>
      </c>
      <c r="E120" s="44">
        <v>1210.4798314301133</v>
      </c>
      <c r="F120" s="50">
        <v>4.63797540038184</v>
      </c>
      <c r="G120" s="46"/>
      <c r="H120" s="27"/>
      <c r="I120" s="47"/>
    </row>
    <row r="121" spans="1:9" s="48" customFormat="1" ht="14.25" customHeight="1" hidden="1">
      <c r="A121" s="42">
        <f>A120+14</f>
        <v>39352</v>
      </c>
      <c r="B121" s="49">
        <v>192194.07155918182</v>
      </c>
      <c r="C121" s="44">
        <v>9633.625641424915</v>
      </c>
      <c r="D121" s="44">
        <v>7687.762862367273</v>
      </c>
      <c r="E121" s="44">
        <v>1945.862779057642</v>
      </c>
      <c r="F121" s="50">
        <v>5.0124468269347515</v>
      </c>
      <c r="G121" s="46"/>
      <c r="H121" s="27"/>
      <c r="I121" s="47"/>
    </row>
    <row r="122" spans="1:9" s="48" customFormat="1" ht="14.25" customHeight="1" hidden="1">
      <c r="A122" s="42">
        <v>39366</v>
      </c>
      <c r="B122" s="49">
        <v>192798</v>
      </c>
      <c r="C122" s="44">
        <v>10036</v>
      </c>
      <c r="D122" s="44">
        <v>7712</v>
      </c>
      <c r="E122" s="44">
        <v>2324</v>
      </c>
      <c r="F122" s="50">
        <v>5.21</v>
      </c>
      <c r="G122" s="46"/>
      <c r="H122" s="27"/>
      <c r="I122" s="47"/>
    </row>
    <row r="123" spans="1:9" s="48" customFormat="1" ht="14.25" customHeight="1" hidden="1">
      <c r="A123" s="42">
        <v>39380</v>
      </c>
      <c r="B123" s="49">
        <v>193721</v>
      </c>
      <c r="C123" s="44">
        <v>11155</v>
      </c>
      <c r="D123" s="44">
        <v>7749</v>
      </c>
      <c r="E123" s="44">
        <f>C123-D123</f>
        <v>3406</v>
      </c>
      <c r="F123" s="50">
        <v>5.76</v>
      </c>
      <c r="G123" s="46"/>
      <c r="H123" s="27"/>
      <c r="I123" s="47"/>
    </row>
    <row r="124" spans="1:9" s="48" customFormat="1" ht="14.25" customHeight="1" hidden="1">
      <c r="A124" s="42">
        <v>39394</v>
      </c>
      <c r="B124" s="49">
        <v>194592.3</v>
      </c>
      <c r="C124" s="44">
        <v>11111.2</v>
      </c>
      <c r="D124" s="44">
        <v>7783.7</v>
      </c>
      <c r="E124" s="44">
        <v>3327</v>
      </c>
      <c r="F124" s="50">
        <v>5.71</v>
      </c>
      <c r="G124" s="46"/>
      <c r="H124" s="27"/>
      <c r="I124" s="47"/>
    </row>
    <row r="125" spans="1:9" s="48" customFormat="1" ht="14.25" customHeight="1" hidden="1">
      <c r="A125" s="42">
        <v>39408</v>
      </c>
      <c r="B125" s="49">
        <v>198335.7</v>
      </c>
      <c r="C125" s="44">
        <v>10728.6</v>
      </c>
      <c r="D125" s="44">
        <v>7934</v>
      </c>
      <c r="E125" s="44">
        <v>2795.1</v>
      </c>
      <c r="F125" s="50">
        <v>5.41</v>
      </c>
      <c r="G125" s="46"/>
      <c r="H125" s="27"/>
      <c r="I125" s="47"/>
    </row>
    <row r="126" spans="1:9" s="48" customFormat="1" ht="14.25" customHeight="1" hidden="1">
      <c r="A126" s="42">
        <v>39422</v>
      </c>
      <c r="B126" s="49">
        <v>200755</v>
      </c>
      <c r="C126" s="44">
        <v>9535</v>
      </c>
      <c r="D126" s="44">
        <v>8030</v>
      </c>
      <c r="E126" s="44">
        <v>1505</v>
      </c>
      <c r="F126" s="50">
        <v>4.75</v>
      </c>
      <c r="G126" s="46"/>
      <c r="H126" s="27"/>
      <c r="I126" s="47"/>
    </row>
    <row r="127" spans="1:9" s="48" customFormat="1" ht="14.25" customHeight="1" hidden="1">
      <c r="A127" s="42">
        <v>39436</v>
      </c>
      <c r="B127" s="49">
        <v>203041</v>
      </c>
      <c r="C127" s="44">
        <v>10964</v>
      </c>
      <c r="D127" s="44">
        <v>8122</v>
      </c>
      <c r="E127" s="44">
        <v>2842</v>
      </c>
      <c r="F127" s="50">
        <v>5.4</v>
      </c>
      <c r="G127" s="46"/>
      <c r="H127" s="27"/>
      <c r="I127" s="47"/>
    </row>
    <row r="128" spans="1:9" s="48" customFormat="1" ht="14.25" customHeight="1" hidden="1" thickTop="1">
      <c r="A128" s="52">
        <v>39450</v>
      </c>
      <c r="B128" s="49">
        <v>208638</v>
      </c>
      <c r="C128" s="44">
        <v>10268</v>
      </c>
      <c r="D128" s="44">
        <v>8345</v>
      </c>
      <c r="E128" s="44">
        <v>1923</v>
      </c>
      <c r="F128" s="50">
        <v>4.92</v>
      </c>
      <c r="G128" s="46"/>
      <c r="H128" s="27"/>
      <c r="I128" s="47"/>
    </row>
    <row r="129" spans="1:9" s="48" customFormat="1" ht="14.25" customHeight="1" hidden="1">
      <c r="A129" s="52">
        <v>39464</v>
      </c>
      <c r="B129" s="49">
        <v>210356</v>
      </c>
      <c r="C129" s="44">
        <v>11245</v>
      </c>
      <c r="D129" s="44">
        <v>8414</v>
      </c>
      <c r="E129" s="44">
        <v>2831</v>
      </c>
      <c r="F129" s="50">
        <v>5.35</v>
      </c>
      <c r="G129" s="46"/>
      <c r="H129" s="27"/>
      <c r="I129" s="47"/>
    </row>
    <row r="130" spans="1:9" s="48" customFormat="1" ht="14.25" customHeight="1" hidden="1">
      <c r="A130" s="52">
        <v>39478</v>
      </c>
      <c r="B130" s="49">
        <v>210771</v>
      </c>
      <c r="C130" s="44">
        <v>11357</v>
      </c>
      <c r="D130" s="44">
        <v>8431</v>
      </c>
      <c r="E130" s="44">
        <v>2926</v>
      </c>
      <c r="F130" s="50">
        <v>5.39</v>
      </c>
      <c r="G130" s="46"/>
      <c r="H130" s="27"/>
      <c r="I130" s="47"/>
    </row>
    <row r="131" spans="1:9" s="48" customFormat="1" ht="14.25" customHeight="1" hidden="1">
      <c r="A131" s="52">
        <v>39492</v>
      </c>
      <c r="B131" s="49">
        <v>211310</v>
      </c>
      <c r="C131" s="44">
        <v>10221</v>
      </c>
      <c r="D131" s="44">
        <v>8452</v>
      </c>
      <c r="E131" s="44">
        <v>1769</v>
      </c>
      <c r="F131" s="50">
        <v>4.84</v>
      </c>
      <c r="G131" s="46"/>
      <c r="H131" s="27"/>
      <c r="I131" s="47"/>
    </row>
    <row r="132" spans="1:9" s="48" customFormat="1" ht="14.25" customHeight="1" hidden="1">
      <c r="A132" s="52">
        <v>39506</v>
      </c>
      <c r="B132" s="49">
        <v>211420</v>
      </c>
      <c r="C132" s="44">
        <v>10683</v>
      </c>
      <c r="D132" s="44">
        <v>8457</v>
      </c>
      <c r="E132" s="44">
        <v>2226</v>
      </c>
      <c r="F132" s="50">
        <v>5.05</v>
      </c>
      <c r="G132" s="46"/>
      <c r="H132" s="27"/>
      <c r="I132" s="47"/>
    </row>
    <row r="133" spans="1:9" s="48" customFormat="1" ht="14.25" customHeight="1" hidden="1">
      <c r="A133" s="52">
        <v>39520</v>
      </c>
      <c r="B133" s="49">
        <v>213067</v>
      </c>
      <c r="C133" s="44">
        <v>9448.9</v>
      </c>
      <c r="D133" s="44">
        <v>8522.7</v>
      </c>
      <c r="E133" s="44">
        <v>926.2</v>
      </c>
      <c r="F133" s="50">
        <v>4.43</v>
      </c>
      <c r="G133" s="46"/>
      <c r="H133" s="27"/>
      <c r="I133" s="47"/>
    </row>
    <row r="134" spans="1:9" s="48" customFormat="1" ht="14.25" customHeight="1" hidden="1">
      <c r="A134" s="52">
        <v>39534</v>
      </c>
      <c r="B134" s="49">
        <v>215975</v>
      </c>
      <c r="C134" s="44">
        <v>11184</v>
      </c>
      <c r="D134" s="44">
        <v>8639</v>
      </c>
      <c r="E134" s="44">
        <v>2545</v>
      </c>
      <c r="F134" s="50">
        <v>5.18</v>
      </c>
      <c r="G134" s="46"/>
      <c r="H134" s="27"/>
      <c r="I134" s="47"/>
    </row>
    <row r="135" spans="1:9" s="48" customFormat="1" ht="14.25" customHeight="1" hidden="1">
      <c r="A135" s="52">
        <v>39548</v>
      </c>
      <c r="B135" s="49">
        <v>213909</v>
      </c>
      <c r="C135" s="44">
        <v>10320</v>
      </c>
      <c r="D135" s="44">
        <v>8556</v>
      </c>
      <c r="E135" s="44">
        <v>1764</v>
      </c>
      <c r="F135" s="50">
        <v>4.82</v>
      </c>
      <c r="G135" s="46"/>
      <c r="H135" s="27"/>
      <c r="I135" s="47"/>
    </row>
    <row r="136" spans="1:9" s="48" customFormat="1" ht="14.25" customHeight="1" hidden="1">
      <c r="A136" s="52">
        <v>39562</v>
      </c>
      <c r="B136" s="49">
        <v>213244</v>
      </c>
      <c r="C136" s="44">
        <v>10618</v>
      </c>
      <c r="D136" s="44">
        <v>8530</v>
      </c>
      <c r="E136" s="44">
        <v>2088</v>
      </c>
      <c r="F136" s="50">
        <v>4.98</v>
      </c>
      <c r="G136" s="46"/>
      <c r="H136" s="27"/>
      <c r="I136" s="47"/>
    </row>
    <row r="137" spans="1:9" s="48" customFormat="1" ht="14.25" customHeight="1" hidden="1">
      <c r="A137" s="52">
        <v>39576</v>
      </c>
      <c r="B137" s="49">
        <v>214288</v>
      </c>
      <c r="C137" s="44">
        <v>9848</v>
      </c>
      <c r="D137" s="44">
        <v>8572</v>
      </c>
      <c r="E137" s="44">
        <v>1276</v>
      </c>
      <c r="F137" s="50">
        <v>4.6</v>
      </c>
      <c r="G137" s="46"/>
      <c r="H137" s="27"/>
      <c r="I137" s="47"/>
    </row>
    <row r="138" spans="1:9" s="48" customFormat="1" ht="14.25" customHeight="1" hidden="1">
      <c r="A138" s="52">
        <v>39590</v>
      </c>
      <c r="B138" s="49">
        <v>214734</v>
      </c>
      <c r="C138" s="44">
        <v>10195</v>
      </c>
      <c r="D138" s="44">
        <v>8589</v>
      </c>
      <c r="E138" s="44">
        <v>1606</v>
      </c>
      <c r="F138" s="50">
        <v>4.75</v>
      </c>
      <c r="G138" s="46"/>
      <c r="H138" s="27"/>
      <c r="I138" s="47"/>
    </row>
    <row r="139" spans="1:9" s="48" customFormat="1" ht="14.25" customHeight="1" hidden="1" thickTop="1">
      <c r="A139" s="52">
        <v>39604</v>
      </c>
      <c r="B139" s="49">
        <v>217284</v>
      </c>
      <c r="C139" s="44">
        <v>10025</v>
      </c>
      <c r="D139" s="44">
        <v>8691</v>
      </c>
      <c r="E139" s="44">
        <v>1334</v>
      </c>
      <c r="F139" s="50">
        <v>4.61</v>
      </c>
      <c r="G139" s="46"/>
      <c r="H139" s="27"/>
      <c r="I139" s="47"/>
    </row>
    <row r="140" spans="1:9" s="48" customFormat="1" ht="14.25" customHeight="1" hidden="1">
      <c r="A140" s="52">
        <v>39618</v>
      </c>
      <c r="B140" s="49">
        <v>220286</v>
      </c>
      <c r="C140" s="44">
        <v>10956</v>
      </c>
      <c r="D140" s="44">
        <v>8811</v>
      </c>
      <c r="E140" s="44">
        <v>2145</v>
      </c>
      <c r="F140" s="50">
        <v>4.97</v>
      </c>
      <c r="G140" s="46"/>
      <c r="H140" s="27"/>
      <c r="I140" s="47"/>
    </row>
    <row r="141" spans="1:9" s="48" customFormat="1" ht="14.25" customHeight="1" hidden="1">
      <c r="A141" s="52">
        <f>A140+14</f>
        <v>39632</v>
      </c>
      <c r="B141" s="49">
        <v>220018</v>
      </c>
      <c r="C141" s="44">
        <v>10966</v>
      </c>
      <c r="D141" s="44">
        <v>8801</v>
      </c>
      <c r="E141" s="44">
        <v>2165</v>
      </c>
      <c r="F141" s="50">
        <v>4.98</v>
      </c>
      <c r="G141" s="46"/>
      <c r="H141" s="27"/>
      <c r="I141" s="47"/>
    </row>
    <row r="142" spans="1:9" s="48" customFormat="1" ht="14.25" customHeight="1" hidden="1">
      <c r="A142" s="52">
        <f>A141+14</f>
        <v>39646</v>
      </c>
      <c r="B142" s="49">
        <v>222013</v>
      </c>
      <c r="C142" s="44">
        <v>11724</v>
      </c>
      <c r="D142" s="44">
        <v>8881</v>
      </c>
      <c r="E142" s="44">
        <v>2843</v>
      </c>
      <c r="F142" s="50">
        <v>5.28</v>
      </c>
      <c r="G142" s="46"/>
      <c r="H142" s="27"/>
      <c r="I142" s="47"/>
    </row>
    <row r="143" spans="1:9" s="48" customFormat="1" ht="14.25" customHeight="1" hidden="1">
      <c r="A143" s="52">
        <f>A142+14</f>
        <v>39660</v>
      </c>
      <c r="B143" s="49">
        <v>225500</v>
      </c>
      <c r="C143" s="44">
        <v>11021</v>
      </c>
      <c r="D143" s="44">
        <v>9020</v>
      </c>
      <c r="E143" s="44">
        <v>2001</v>
      </c>
      <c r="F143" s="50">
        <v>4.89</v>
      </c>
      <c r="G143" s="46"/>
      <c r="H143" s="27"/>
      <c r="I143" s="47"/>
    </row>
    <row r="144" spans="1:9" s="48" customFormat="1" ht="14.25" customHeight="1" hidden="1" thickTop="1">
      <c r="A144" s="53" t="s">
        <v>30</v>
      </c>
      <c r="B144" s="49">
        <v>227806</v>
      </c>
      <c r="C144" s="44">
        <v>11532</v>
      </c>
      <c r="D144" s="44">
        <v>9112</v>
      </c>
      <c r="E144" s="44">
        <v>2420</v>
      </c>
      <c r="F144" s="50">
        <v>5.06</v>
      </c>
      <c r="G144" s="46"/>
      <c r="H144" s="27"/>
      <c r="I144" s="47"/>
    </row>
    <row r="145" spans="1:9" ht="15" hidden="1" thickTop="1">
      <c r="A145" s="53" t="s">
        <v>33</v>
      </c>
      <c r="B145" s="49">
        <v>226337</v>
      </c>
      <c r="C145" s="44">
        <v>14936</v>
      </c>
      <c r="D145" s="44">
        <v>13580</v>
      </c>
      <c r="E145" s="44">
        <v>1356</v>
      </c>
      <c r="F145" s="50">
        <v>6.6</v>
      </c>
      <c r="I145" s="3"/>
    </row>
    <row r="146" spans="1:9" ht="12.75" hidden="1">
      <c r="A146" s="52">
        <v>39702</v>
      </c>
      <c r="B146" s="49">
        <v>227229</v>
      </c>
      <c r="C146" s="44">
        <v>14033</v>
      </c>
      <c r="D146" s="44">
        <v>13634</v>
      </c>
      <c r="E146" s="44">
        <v>399</v>
      </c>
      <c r="F146" s="50">
        <v>6.18</v>
      </c>
      <c r="I146" s="3"/>
    </row>
    <row r="147" spans="1:9" ht="12.75" hidden="1">
      <c r="A147" s="52">
        <v>39716</v>
      </c>
      <c r="B147" s="49">
        <v>228419</v>
      </c>
      <c r="C147" s="44">
        <v>14515</v>
      </c>
      <c r="D147" s="44">
        <v>13705</v>
      </c>
      <c r="E147" s="44">
        <v>810</v>
      </c>
      <c r="F147" s="50">
        <v>6.35</v>
      </c>
      <c r="I147" s="3"/>
    </row>
    <row r="148" spans="1:9" ht="12.75" hidden="1">
      <c r="A148" s="52">
        <f>A147+14</f>
        <v>39730</v>
      </c>
      <c r="B148" s="49">
        <v>229588</v>
      </c>
      <c r="C148" s="44">
        <v>15199.1</v>
      </c>
      <c r="D148" s="44">
        <v>13775</v>
      </c>
      <c r="E148" s="44">
        <v>1423.9</v>
      </c>
      <c r="F148" s="50">
        <v>6.62</v>
      </c>
      <c r="I148" s="3"/>
    </row>
    <row r="149" spans="1:9" ht="12.75" hidden="1">
      <c r="A149" s="52">
        <f>A148+14</f>
        <v>39744</v>
      </c>
      <c r="B149" s="49">
        <v>230830</v>
      </c>
      <c r="C149" s="44">
        <v>16362</v>
      </c>
      <c r="D149" s="44">
        <v>13850</v>
      </c>
      <c r="E149" s="44">
        <v>2512</v>
      </c>
      <c r="F149" s="50">
        <v>7.09</v>
      </c>
      <c r="I149" s="3"/>
    </row>
    <row r="150" spans="1:9" ht="12.75" hidden="1">
      <c r="A150" s="53" t="s">
        <v>31</v>
      </c>
      <c r="B150" s="49">
        <v>230371</v>
      </c>
      <c r="C150" s="44">
        <v>14668</v>
      </c>
      <c r="D150" s="44">
        <v>13822</v>
      </c>
      <c r="E150" s="44">
        <v>846</v>
      </c>
      <c r="F150" s="50">
        <v>6.37</v>
      </c>
      <c r="I150" s="3"/>
    </row>
    <row r="151" spans="1:6" ht="14.25" hidden="1">
      <c r="A151" s="53" t="s">
        <v>34</v>
      </c>
      <c r="B151" s="49">
        <v>232852</v>
      </c>
      <c r="C151" s="44">
        <v>13146</v>
      </c>
      <c r="D151" s="44">
        <v>11643</v>
      </c>
      <c r="E151" s="44">
        <v>1503</v>
      </c>
      <c r="F151" s="50">
        <v>5.65</v>
      </c>
    </row>
    <row r="152" spans="1:6" ht="12.75" hidden="1">
      <c r="A152" s="52">
        <v>39786</v>
      </c>
      <c r="B152" s="49">
        <v>233352</v>
      </c>
      <c r="C152" s="44">
        <v>12522</v>
      </c>
      <c r="D152" s="44">
        <v>11668</v>
      </c>
      <c r="E152" s="44">
        <v>854</v>
      </c>
      <c r="F152" s="50">
        <v>5.37</v>
      </c>
    </row>
    <row r="153" spans="1:6" ht="12.75" hidden="1">
      <c r="A153" s="53" t="s">
        <v>32</v>
      </c>
      <c r="B153" s="49">
        <v>236070</v>
      </c>
      <c r="C153" s="44">
        <v>13781</v>
      </c>
      <c r="D153" s="44">
        <v>11804</v>
      </c>
      <c r="E153" s="44">
        <v>1977</v>
      </c>
      <c r="F153" s="50">
        <v>5.84</v>
      </c>
    </row>
    <row r="154" spans="1:6" ht="14.25" hidden="1">
      <c r="A154" s="53" t="s">
        <v>35</v>
      </c>
      <c r="B154" s="49">
        <v>238077</v>
      </c>
      <c r="C154" s="44">
        <v>13045.2</v>
      </c>
      <c r="D154" s="44">
        <v>10713.7</v>
      </c>
      <c r="E154" s="44">
        <v>2331.4</v>
      </c>
      <c r="F154" s="50">
        <v>5.48</v>
      </c>
    </row>
    <row r="155" spans="1:6" ht="12.75" hidden="1">
      <c r="A155" s="52">
        <v>39828</v>
      </c>
      <c r="B155" s="49">
        <v>243515</v>
      </c>
      <c r="C155" s="44">
        <v>14479</v>
      </c>
      <c r="D155" s="44">
        <v>10958</v>
      </c>
      <c r="E155" s="44">
        <v>3521</v>
      </c>
      <c r="F155" s="50">
        <v>5.95</v>
      </c>
    </row>
    <row r="156" spans="1:6" ht="12.75" hidden="1">
      <c r="A156" s="52">
        <v>39842</v>
      </c>
      <c r="B156" s="49">
        <v>242838</v>
      </c>
      <c r="C156" s="44">
        <v>14710</v>
      </c>
      <c r="D156" s="44">
        <v>10928</v>
      </c>
      <c r="E156" s="44">
        <v>3782</v>
      </c>
      <c r="F156" s="50">
        <v>6.06</v>
      </c>
    </row>
    <row r="157" spans="1:6" ht="12.75" hidden="1">
      <c r="A157" s="52">
        <v>39856</v>
      </c>
      <c r="B157" s="49">
        <v>242719</v>
      </c>
      <c r="C157" s="44">
        <v>13556</v>
      </c>
      <c r="D157" s="44">
        <v>10922</v>
      </c>
      <c r="E157" s="44">
        <v>2634</v>
      </c>
      <c r="F157" s="50">
        <v>5.59</v>
      </c>
    </row>
    <row r="158" spans="1:6" ht="12.75" hidden="1">
      <c r="A158" s="52">
        <v>39870</v>
      </c>
      <c r="B158" s="49">
        <v>244289</v>
      </c>
      <c r="C158" s="44">
        <v>13427</v>
      </c>
      <c r="D158" s="44">
        <v>10993</v>
      </c>
      <c r="E158" s="44">
        <v>2434</v>
      </c>
      <c r="F158" s="50">
        <v>5.5</v>
      </c>
    </row>
    <row r="159" spans="1:6" ht="12.75" hidden="1">
      <c r="A159" s="52">
        <v>39884</v>
      </c>
      <c r="B159" s="49">
        <v>245313</v>
      </c>
      <c r="C159" s="44">
        <v>12869</v>
      </c>
      <c r="D159" s="44">
        <v>11039</v>
      </c>
      <c r="E159" s="44">
        <v>1829.7</v>
      </c>
      <c r="F159" s="50">
        <v>5.25</v>
      </c>
    </row>
    <row r="160" spans="1:6" ht="12.75" hidden="1">
      <c r="A160" s="52">
        <v>39898</v>
      </c>
      <c r="B160" s="49">
        <v>248637</v>
      </c>
      <c r="C160" s="44">
        <v>13626</v>
      </c>
      <c r="D160" s="44">
        <v>11189</v>
      </c>
      <c r="E160" s="44">
        <v>2437</v>
      </c>
      <c r="F160" s="50">
        <v>5.48</v>
      </c>
    </row>
    <row r="161" spans="1:6" ht="12.75" hidden="1">
      <c r="A161" s="52">
        <v>39912</v>
      </c>
      <c r="B161" s="49">
        <v>249016</v>
      </c>
      <c r="C161" s="44">
        <v>13101</v>
      </c>
      <c r="D161" s="44">
        <v>11206</v>
      </c>
      <c r="E161" s="44">
        <v>1895</v>
      </c>
      <c r="F161" s="50">
        <v>5.26</v>
      </c>
    </row>
    <row r="162" spans="1:6" ht="12.75" hidden="1">
      <c r="A162" s="52">
        <v>39926</v>
      </c>
      <c r="B162" s="49">
        <v>250123</v>
      </c>
      <c r="C162" s="44">
        <v>13271</v>
      </c>
      <c r="D162" s="44">
        <v>11255</v>
      </c>
      <c r="E162" s="44">
        <v>2016</v>
      </c>
      <c r="F162" s="50">
        <v>5.31</v>
      </c>
    </row>
    <row r="163" spans="1:6" ht="12.75" hidden="1">
      <c r="A163" s="52">
        <v>39940</v>
      </c>
      <c r="B163" s="49">
        <v>250490</v>
      </c>
      <c r="C163" s="44">
        <v>12173</v>
      </c>
      <c r="D163" s="44">
        <v>11272</v>
      </c>
      <c r="E163" s="44">
        <v>901</v>
      </c>
      <c r="F163" s="50">
        <v>4.86</v>
      </c>
    </row>
    <row r="164" spans="1:6" ht="12.75" hidden="1">
      <c r="A164" s="52">
        <v>39954</v>
      </c>
      <c r="B164" s="49">
        <v>249804</v>
      </c>
      <c r="C164" s="44">
        <v>12739</v>
      </c>
      <c r="D164" s="44">
        <v>11241</v>
      </c>
      <c r="E164" s="44">
        <v>1498</v>
      </c>
      <c r="F164" s="50">
        <v>5.1</v>
      </c>
    </row>
    <row r="165" spans="1:6" ht="12.75" hidden="1">
      <c r="A165" s="52">
        <v>39968</v>
      </c>
      <c r="B165" s="49">
        <v>252211</v>
      </c>
      <c r="C165" s="44">
        <v>12296</v>
      </c>
      <c r="D165" s="44">
        <v>11350</v>
      </c>
      <c r="E165" s="44">
        <v>946</v>
      </c>
      <c r="F165" s="50">
        <v>4.88</v>
      </c>
    </row>
    <row r="166" spans="1:6" ht="12.75" hidden="1">
      <c r="A166" s="52">
        <v>39982</v>
      </c>
      <c r="B166" s="49">
        <v>253062</v>
      </c>
      <c r="C166" s="44">
        <v>16909</v>
      </c>
      <c r="D166" s="44">
        <v>11388</v>
      </c>
      <c r="E166" s="44">
        <v>5521</v>
      </c>
      <c r="F166" s="50">
        <v>6.68</v>
      </c>
    </row>
    <row r="167" spans="1:6" ht="12.75" hidden="1">
      <c r="A167" s="52">
        <v>39996</v>
      </c>
      <c r="B167" s="49">
        <v>256812.6</v>
      </c>
      <c r="C167" s="44">
        <v>14772.5</v>
      </c>
      <c r="D167" s="44">
        <v>11556.6</v>
      </c>
      <c r="E167" s="44">
        <v>3216</v>
      </c>
      <c r="F167" s="50">
        <v>5.75</v>
      </c>
    </row>
    <row r="168" spans="1:6" ht="12.75" hidden="1">
      <c r="A168" s="52">
        <v>40010</v>
      </c>
      <c r="B168" s="49">
        <v>261743.3</v>
      </c>
      <c r="C168" s="44">
        <v>14100.9</v>
      </c>
      <c r="D168" s="44">
        <v>11778.4</v>
      </c>
      <c r="E168" s="44">
        <v>2322.5</v>
      </c>
      <c r="F168" s="50">
        <v>5.39</v>
      </c>
    </row>
    <row r="169" spans="1:6" ht="12.75" hidden="1">
      <c r="A169" s="52">
        <v>40024</v>
      </c>
      <c r="B169" s="49">
        <v>260676</v>
      </c>
      <c r="C169" s="44">
        <v>13972</v>
      </c>
      <c r="D169" s="44">
        <v>11730</v>
      </c>
      <c r="E169" s="44">
        <v>2242</v>
      </c>
      <c r="F169" s="50">
        <v>5.36</v>
      </c>
    </row>
    <row r="170" spans="1:6" ht="12.75" hidden="1">
      <c r="A170" s="52">
        <v>40038</v>
      </c>
      <c r="B170" s="49">
        <v>260252</v>
      </c>
      <c r="C170" s="44">
        <v>12778</v>
      </c>
      <c r="D170" s="44">
        <v>11711</v>
      </c>
      <c r="E170" s="44">
        <v>1067</v>
      </c>
      <c r="F170" s="50">
        <v>4.91</v>
      </c>
    </row>
    <row r="171" spans="1:6" ht="12.75" hidden="1">
      <c r="A171" s="52">
        <v>40052</v>
      </c>
      <c r="B171" s="49">
        <v>258676</v>
      </c>
      <c r="C171" s="44">
        <v>13255</v>
      </c>
      <c r="D171" s="44">
        <v>11640</v>
      </c>
      <c r="E171" s="44">
        <v>1615</v>
      </c>
      <c r="F171" s="50">
        <v>5.12</v>
      </c>
    </row>
    <row r="172" spans="1:6" ht="12.75" hidden="1">
      <c r="A172" s="52">
        <v>40066</v>
      </c>
      <c r="B172" s="49">
        <v>256295</v>
      </c>
      <c r="C172" s="44">
        <v>12827</v>
      </c>
      <c r="D172" s="44">
        <v>11533</v>
      </c>
      <c r="E172" s="44">
        <v>1294</v>
      </c>
      <c r="F172" s="50">
        <v>5.01</v>
      </c>
    </row>
    <row r="173" spans="1:6" ht="12.75" hidden="1">
      <c r="A173" s="52">
        <v>40080</v>
      </c>
      <c r="B173" s="49">
        <v>255445</v>
      </c>
      <c r="C173" s="44">
        <v>13810</v>
      </c>
      <c r="D173" s="44">
        <v>11495</v>
      </c>
      <c r="E173" s="44">
        <v>2315</v>
      </c>
      <c r="F173" s="50">
        <v>5.41</v>
      </c>
    </row>
    <row r="174" spans="1:6" ht="12.75" hidden="1">
      <c r="A174" s="52">
        <v>40094</v>
      </c>
      <c r="B174" s="49">
        <v>253997</v>
      </c>
      <c r="C174" s="44">
        <v>12834</v>
      </c>
      <c r="D174" s="44">
        <v>11430</v>
      </c>
      <c r="E174" s="44">
        <v>1404</v>
      </c>
      <c r="F174" s="50">
        <v>5.05</v>
      </c>
    </row>
    <row r="175" spans="1:6" ht="12.75" hidden="1">
      <c r="A175" s="52">
        <v>40108</v>
      </c>
      <c r="B175" s="49">
        <v>253658</v>
      </c>
      <c r="C175" s="44">
        <v>12912</v>
      </c>
      <c r="D175" s="44">
        <v>11415</v>
      </c>
      <c r="E175" s="44">
        <v>1497</v>
      </c>
      <c r="F175" s="50">
        <v>5.09</v>
      </c>
    </row>
    <row r="176" spans="1:6" ht="12.75" hidden="1">
      <c r="A176" s="52">
        <v>40122</v>
      </c>
      <c r="B176" s="49">
        <v>254063</v>
      </c>
      <c r="C176" s="44">
        <v>12448</v>
      </c>
      <c r="D176" s="44">
        <v>11433</v>
      </c>
      <c r="E176" s="44">
        <v>1015</v>
      </c>
      <c r="F176" s="50">
        <v>4.9</v>
      </c>
    </row>
    <row r="177" spans="1:6" ht="12.75" hidden="1">
      <c r="A177" s="52">
        <v>40136</v>
      </c>
      <c r="B177" s="49">
        <v>254313</v>
      </c>
      <c r="C177" s="44">
        <v>13075</v>
      </c>
      <c r="D177" s="44">
        <v>11444</v>
      </c>
      <c r="E177" s="44">
        <v>1631</v>
      </c>
      <c r="F177" s="50">
        <v>5.14</v>
      </c>
    </row>
    <row r="178" spans="1:6" ht="12.75" hidden="1">
      <c r="A178" s="52">
        <v>40150</v>
      </c>
      <c r="B178" s="49">
        <v>253774</v>
      </c>
      <c r="C178" s="44">
        <v>12711</v>
      </c>
      <c r="D178" s="44">
        <v>11420</v>
      </c>
      <c r="E178" s="44">
        <v>1291</v>
      </c>
      <c r="F178" s="50">
        <v>5.01</v>
      </c>
    </row>
    <row r="179" spans="1:6" ht="12.75" hidden="1">
      <c r="A179" s="52">
        <v>40164</v>
      </c>
      <c r="B179" s="49">
        <v>256159</v>
      </c>
      <c r="C179" s="44">
        <v>13206</v>
      </c>
      <c r="D179" s="44">
        <v>11527</v>
      </c>
      <c r="E179" s="44">
        <v>1679</v>
      </c>
      <c r="F179" s="50">
        <v>5.16</v>
      </c>
    </row>
    <row r="180" spans="1:6" ht="12.75" hidden="1">
      <c r="A180" s="52">
        <v>40178</v>
      </c>
      <c r="B180" s="49">
        <v>259197</v>
      </c>
      <c r="C180" s="44">
        <v>13223</v>
      </c>
      <c r="D180" s="44">
        <v>11664</v>
      </c>
      <c r="E180" s="44">
        <v>1559</v>
      </c>
      <c r="F180" s="50">
        <v>5.1</v>
      </c>
    </row>
    <row r="181" spans="1:6" ht="18.75" customHeight="1" hidden="1" thickTop="1">
      <c r="A181" s="59">
        <v>40192</v>
      </c>
      <c r="B181" s="49">
        <v>263116</v>
      </c>
      <c r="C181" s="44">
        <v>15672</v>
      </c>
      <c r="D181" s="44">
        <v>11840</v>
      </c>
      <c r="E181" s="44">
        <v>3832</v>
      </c>
      <c r="F181" s="50">
        <v>5.96</v>
      </c>
    </row>
    <row r="182" spans="1:6" ht="18.75" customHeight="1" hidden="1">
      <c r="A182" s="59">
        <v>40206</v>
      </c>
      <c r="B182" s="49">
        <v>266268</v>
      </c>
      <c r="C182" s="44">
        <v>14976</v>
      </c>
      <c r="D182" s="44">
        <v>11982</v>
      </c>
      <c r="E182" s="44">
        <v>2994</v>
      </c>
      <c r="F182" s="50">
        <v>5.62</v>
      </c>
    </row>
    <row r="183" spans="1:6" ht="18.75" customHeight="1" hidden="1">
      <c r="A183" s="59">
        <v>40220</v>
      </c>
      <c r="B183" s="49">
        <v>262935</v>
      </c>
      <c r="C183" s="44">
        <v>13361</v>
      </c>
      <c r="D183" s="44">
        <v>11832</v>
      </c>
      <c r="E183" s="44">
        <v>1529</v>
      </c>
      <c r="F183" s="50">
        <v>5.08</v>
      </c>
    </row>
    <row r="184" spans="1:6" ht="18.75" customHeight="1" hidden="1">
      <c r="A184" s="59" t="s">
        <v>37</v>
      </c>
      <c r="B184" s="49">
        <v>261810</v>
      </c>
      <c r="C184" s="44">
        <v>14158</v>
      </c>
      <c r="D184" s="44">
        <v>11781</v>
      </c>
      <c r="E184" s="44">
        <v>2377</v>
      </c>
      <c r="F184" s="50">
        <v>5.41</v>
      </c>
    </row>
    <row r="185" spans="1:6" ht="18.75" customHeight="1" hidden="1">
      <c r="A185" s="59">
        <v>40248</v>
      </c>
      <c r="B185" s="49">
        <v>263041</v>
      </c>
      <c r="C185" s="44">
        <v>15396</v>
      </c>
      <c r="D185" s="44">
        <v>11837</v>
      </c>
      <c r="E185" s="44">
        <v>3559</v>
      </c>
      <c r="F185" s="50">
        <v>5.85</v>
      </c>
    </row>
    <row r="186" spans="1:6" ht="18.75" customHeight="1" hidden="1">
      <c r="A186" s="59">
        <v>40262</v>
      </c>
      <c r="B186" s="49">
        <v>266778</v>
      </c>
      <c r="C186" s="44">
        <v>17050</v>
      </c>
      <c r="D186" s="44">
        <v>12005</v>
      </c>
      <c r="E186" s="44">
        <v>5045</v>
      </c>
      <c r="F186" s="50">
        <v>6.39</v>
      </c>
    </row>
    <row r="187" spans="1:6" ht="18.75" customHeight="1" hidden="1">
      <c r="A187" s="59">
        <v>40276</v>
      </c>
      <c r="B187" s="49">
        <v>268115</v>
      </c>
      <c r="C187" s="44">
        <v>15262</v>
      </c>
      <c r="D187" s="44">
        <v>12065</v>
      </c>
      <c r="E187" s="44">
        <v>3497</v>
      </c>
      <c r="F187" s="50">
        <v>5.8</v>
      </c>
    </row>
    <row r="188" spans="1:6" ht="18.75" customHeight="1" hidden="1">
      <c r="A188" s="59">
        <v>40290</v>
      </c>
      <c r="B188" s="49">
        <v>269478</v>
      </c>
      <c r="C188" s="44">
        <v>16204</v>
      </c>
      <c r="D188" s="44">
        <v>12126</v>
      </c>
      <c r="E188" s="44">
        <v>4078</v>
      </c>
      <c r="F188" s="50">
        <v>6.01</v>
      </c>
    </row>
    <row r="189" spans="1:6" ht="18.75" customHeight="1" hidden="1">
      <c r="A189" s="59">
        <v>40304</v>
      </c>
      <c r="B189" s="49">
        <v>267804</v>
      </c>
      <c r="C189" s="44">
        <v>15599</v>
      </c>
      <c r="D189" s="44">
        <v>12051</v>
      </c>
      <c r="E189" s="44">
        <v>3548</v>
      </c>
      <c r="F189" s="50">
        <v>5.82</v>
      </c>
    </row>
    <row r="190" spans="1:6" ht="18.75" customHeight="1" hidden="1">
      <c r="A190" s="59">
        <v>40318</v>
      </c>
      <c r="B190" s="49">
        <v>268531</v>
      </c>
      <c r="C190" s="44">
        <v>16094</v>
      </c>
      <c r="D190" s="44">
        <v>12084</v>
      </c>
      <c r="E190" s="44">
        <v>4010</v>
      </c>
      <c r="F190" s="50">
        <v>5.99</v>
      </c>
    </row>
    <row r="191" spans="1:6" ht="18.75" customHeight="1" hidden="1">
      <c r="A191" s="59">
        <v>40332</v>
      </c>
      <c r="B191" s="49">
        <v>269953</v>
      </c>
      <c r="C191" s="44">
        <v>17039</v>
      </c>
      <c r="D191" s="44">
        <v>12148</v>
      </c>
      <c r="E191" s="44">
        <v>4891</v>
      </c>
      <c r="F191" s="50">
        <v>6.31</v>
      </c>
    </row>
    <row r="192" spans="1:6" ht="18.75" customHeight="1" hidden="1">
      <c r="A192" s="59">
        <v>40346</v>
      </c>
      <c r="B192" s="49">
        <v>273110</v>
      </c>
      <c r="C192" s="44">
        <v>16832</v>
      </c>
      <c r="D192" s="44">
        <v>12290</v>
      </c>
      <c r="E192" s="44">
        <v>4542</v>
      </c>
      <c r="F192" s="50">
        <v>6.16</v>
      </c>
    </row>
    <row r="193" spans="1:6" ht="18.75" customHeight="1" hidden="1" thickTop="1">
      <c r="A193" s="59" t="s">
        <v>38</v>
      </c>
      <c r="B193" s="49">
        <v>274796</v>
      </c>
      <c r="C193" s="44">
        <v>17935</v>
      </c>
      <c r="D193" s="44">
        <v>13740</v>
      </c>
      <c r="E193" s="44">
        <v>4195</v>
      </c>
      <c r="F193" s="50">
        <v>6.53</v>
      </c>
    </row>
    <row r="194" spans="1:6" ht="18.75" customHeight="1" hidden="1">
      <c r="A194" s="59">
        <v>40374</v>
      </c>
      <c r="B194" s="49">
        <v>276772</v>
      </c>
      <c r="C194" s="44">
        <v>17780</v>
      </c>
      <c r="D194" s="44">
        <v>13839</v>
      </c>
      <c r="E194" s="44">
        <v>3941</v>
      </c>
      <c r="F194" s="50">
        <v>6.42</v>
      </c>
    </row>
    <row r="195" spans="1:6" ht="18.75" customHeight="1" hidden="1">
      <c r="A195" s="59">
        <v>40388</v>
      </c>
      <c r="B195" s="49">
        <v>275835</v>
      </c>
      <c r="C195" s="44">
        <v>18510</v>
      </c>
      <c r="D195" s="44">
        <v>13792</v>
      </c>
      <c r="E195" s="44">
        <v>4718</v>
      </c>
      <c r="F195" s="50">
        <v>6.71</v>
      </c>
    </row>
    <row r="196" spans="1:6" ht="18.75" customHeight="1" hidden="1">
      <c r="A196" s="59">
        <v>40402</v>
      </c>
      <c r="B196" s="49">
        <v>274120</v>
      </c>
      <c r="C196" s="44">
        <v>19159</v>
      </c>
      <c r="D196" s="44">
        <v>13706</v>
      </c>
      <c r="E196" s="44">
        <v>5453</v>
      </c>
      <c r="F196" s="50">
        <v>6.99</v>
      </c>
    </row>
    <row r="197" spans="1:6" ht="18.75" customHeight="1" hidden="1">
      <c r="A197" s="59">
        <v>40416</v>
      </c>
      <c r="B197" s="49">
        <v>273813</v>
      </c>
      <c r="C197" s="44">
        <v>20434</v>
      </c>
      <c r="D197" s="44">
        <v>13691</v>
      </c>
      <c r="E197" s="44">
        <v>6743</v>
      </c>
      <c r="F197" s="50">
        <v>7.46</v>
      </c>
    </row>
    <row r="198" spans="1:6" ht="18.75" customHeight="1" hidden="1">
      <c r="A198" s="59">
        <v>40430</v>
      </c>
      <c r="B198" s="49">
        <v>273429</v>
      </c>
      <c r="C198" s="44">
        <v>17834</v>
      </c>
      <c r="D198" s="44">
        <v>13671</v>
      </c>
      <c r="E198" s="44">
        <v>4163</v>
      </c>
      <c r="F198" s="50">
        <v>6.52</v>
      </c>
    </row>
    <row r="199" spans="1:6" ht="18.75" customHeight="1" hidden="1">
      <c r="A199" s="59">
        <v>40444</v>
      </c>
      <c r="B199" s="49">
        <v>274674</v>
      </c>
      <c r="C199" s="44">
        <v>17763</v>
      </c>
      <c r="D199" s="44">
        <v>13734</v>
      </c>
      <c r="E199" s="44">
        <v>4029</v>
      </c>
      <c r="F199" s="50">
        <v>6.47</v>
      </c>
    </row>
    <row r="200" spans="1:6" ht="18.75" customHeight="1" hidden="1">
      <c r="A200" s="59">
        <v>40458</v>
      </c>
      <c r="B200" s="49">
        <v>276592</v>
      </c>
      <c r="C200" s="44">
        <v>17950</v>
      </c>
      <c r="D200" s="44">
        <v>13830</v>
      </c>
      <c r="E200" s="44">
        <v>4120</v>
      </c>
      <c r="F200" s="50">
        <v>6.49</v>
      </c>
    </row>
    <row r="201" spans="1:6" ht="18.75" customHeight="1" hidden="1">
      <c r="A201" s="59" t="s">
        <v>39</v>
      </c>
      <c r="B201" s="49">
        <v>277399</v>
      </c>
      <c r="C201" s="44">
        <v>19435</v>
      </c>
      <c r="D201" s="44">
        <v>16644</v>
      </c>
      <c r="E201" s="44">
        <v>2791</v>
      </c>
      <c r="F201" s="50">
        <v>7.01</v>
      </c>
    </row>
    <row r="202" spans="1:6" ht="18.75" customHeight="1" hidden="1" thickTop="1">
      <c r="A202" s="59">
        <v>40486</v>
      </c>
      <c r="B202" s="49">
        <v>277740</v>
      </c>
      <c r="C202" s="44">
        <v>19670</v>
      </c>
      <c r="D202" s="44">
        <v>16665</v>
      </c>
      <c r="E202" s="44">
        <v>3005</v>
      </c>
      <c r="F202" s="50">
        <v>7.08</v>
      </c>
    </row>
    <row r="203" spans="1:6" ht="18.75" customHeight="1" hidden="1">
      <c r="A203" s="59">
        <v>40500</v>
      </c>
      <c r="B203" s="49">
        <v>278718</v>
      </c>
      <c r="C203" s="44">
        <v>19801</v>
      </c>
      <c r="D203" s="44">
        <v>16723</v>
      </c>
      <c r="E203" s="44">
        <v>3078</v>
      </c>
      <c r="F203" s="50">
        <v>7.1</v>
      </c>
    </row>
    <row r="204" spans="1:6" ht="18.75" customHeight="1" hidden="1">
      <c r="A204" s="59">
        <v>40514</v>
      </c>
      <c r="B204" s="49">
        <v>280046</v>
      </c>
      <c r="C204" s="44">
        <v>20809</v>
      </c>
      <c r="D204" s="44">
        <v>16803</v>
      </c>
      <c r="E204" s="44">
        <v>4006</v>
      </c>
      <c r="F204" s="50">
        <v>7.43</v>
      </c>
    </row>
    <row r="205" spans="1:6" ht="18.75" customHeight="1" hidden="1">
      <c r="A205" s="59">
        <v>40528</v>
      </c>
      <c r="B205" s="49">
        <v>282723</v>
      </c>
      <c r="C205" s="44">
        <v>20939</v>
      </c>
      <c r="D205" s="44">
        <v>16963</v>
      </c>
      <c r="E205" s="44">
        <v>3976</v>
      </c>
      <c r="F205" s="50">
        <v>7.41</v>
      </c>
    </row>
    <row r="206" spans="1:6" ht="15" customHeight="1" hidden="1" thickTop="1">
      <c r="A206" s="59">
        <v>40542</v>
      </c>
      <c r="B206" s="49">
        <v>284395</v>
      </c>
      <c r="C206" s="44">
        <v>22146</v>
      </c>
      <c r="D206" s="44">
        <v>17064</v>
      </c>
      <c r="E206" s="44">
        <v>5082</v>
      </c>
      <c r="F206" s="50">
        <v>7.79</v>
      </c>
    </row>
    <row r="207" spans="1:6" ht="18.75" customHeight="1" thickTop="1">
      <c r="A207" s="59">
        <v>40556</v>
      </c>
      <c r="B207" s="49">
        <v>288891</v>
      </c>
      <c r="C207" s="44">
        <v>22077</v>
      </c>
      <c r="D207" s="44">
        <v>17333</v>
      </c>
      <c r="E207" s="44">
        <v>4744</v>
      </c>
      <c r="F207" s="50">
        <v>7.64</v>
      </c>
    </row>
    <row r="208" spans="1:6" ht="18.75" customHeight="1">
      <c r="A208" s="59">
        <v>40570</v>
      </c>
      <c r="B208" s="49">
        <v>290395</v>
      </c>
      <c r="C208" s="44">
        <v>23653</v>
      </c>
      <c r="D208" s="44">
        <v>17424</v>
      </c>
      <c r="E208" s="44">
        <v>6229</v>
      </c>
      <c r="F208" s="50">
        <v>8.15</v>
      </c>
    </row>
    <row r="209" spans="1:6" ht="18.75" customHeight="1">
      <c r="A209" s="59">
        <v>40584</v>
      </c>
      <c r="B209" s="49">
        <v>289585</v>
      </c>
      <c r="C209" s="44">
        <v>23044</v>
      </c>
      <c r="D209" s="44">
        <v>17375</v>
      </c>
      <c r="E209" s="44">
        <v>5669</v>
      </c>
      <c r="F209" s="50">
        <v>7.96</v>
      </c>
    </row>
    <row r="210" spans="1:6" ht="18.75" customHeight="1">
      <c r="A210" s="59">
        <v>40598</v>
      </c>
      <c r="B210" s="49">
        <v>288172</v>
      </c>
      <c r="C210" s="44">
        <v>24186</v>
      </c>
      <c r="D210" s="44">
        <v>17290</v>
      </c>
      <c r="E210" s="44">
        <v>6896</v>
      </c>
      <c r="F210" s="50">
        <v>8.39</v>
      </c>
    </row>
    <row r="211" spans="1:9" ht="18.75" customHeight="1">
      <c r="A211" s="59" t="s">
        <v>50</v>
      </c>
      <c r="B211" s="49">
        <v>287134</v>
      </c>
      <c r="C211" s="44">
        <v>23464</v>
      </c>
      <c r="D211" s="44">
        <v>20099</v>
      </c>
      <c r="E211" s="44">
        <v>3365</v>
      </c>
      <c r="F211" s="50">
        <v>8.17</v>
      </c>
      <c r="I211" s="28"/>
    </row>
    <row r="212" spans="1:9" ht="18.75" customHeight="1">
      <c r="A212" s="59">
        <v>40626</v>
      </c>
      <c r="B212" s="49">
        <v>287246</v>
      </c>
      <c r="C212" s="44">
        <v>24326</v>
      </c>
      <c r="D212" s="44">
        <v>20107</v>
      </c>
      <c r="E212" s="44">
        <v>4219</v>
      </c>
      <c r="F212" s="50">
        <v>8.47</v>
      </c>
      <c r="I212" s="28"/>
    </row>
    <row r="213" spans="1:9" ht="18.75" customHeight="1">
      <c r="A213" s="59" t="s">
        <v>40</v>
      </c>
      <c r="B213" s="49">
        <v>286005</v>
      </c>
      <c r="C213" s="44">
        <v>23476</v>
      </c>
      <c r="D213" s="44">
        <v>20020</v>
      </c>
      <c r="E213" s="44">
        <v>3456</v>
      </c>
      <c r="F213" s="50">
        <v>8.21</v>
      </c>
      <c r="G213" s="54"/>
      <c r="I213" s="28"/>
    </row>
    <row r="214" spans="1:9" ht="18.75" customHeight="1">
      <c r="A214" s="59">
        <v>40654</v>
      </c>
      <c r="B214" s="49">
        <v>286741</v>
      </c>
      <c r="C214" s="44">
        <v>24180</v>
      </c>
      <c r="D214" s="44">
        <v>20072</v>
      </c>
      <c r="E214" s="44">
        <v>4108</v>
      </c>
      <c r="F214" s="50">
        <v>8.43</v>
      </c>
      <c r="G214" s="54"/>
      <c r="I214" s="28"/>
    </row>
    <row r="215" spans="1:9" ht="18.75" customHeight="1">
      <c r="A215" s="59">
        <v>40668</v>
      </c>
      <c r="B215" s="49">
        <v>284572</v>
      </c>
      <c r="C215" s="44">
        <v>22981</v>
      </c>
      <c r="D215" s="44">
        <v>19920</v>
      </c>
      <c r="E215" s="44">
        <v>3061</v>
      </c>
      <c r="F215" s="50">
        <v>8.08</v>
      </c>
      <c r="G215" s="54"/>
      <c r="I215" s="28"/>
    </row>
    <row r="216" spans="1:9" ht="18.75" customHeight="1">
      <c r="A216" s="59">
        <v>40682</v>
      </c>
      <c r="B216" s="49">
        <v>284906</v>
      </c>
      <c r="C216" s="44">
        <v>23797</v>
      </c>
      <c r="D216" s="44">
        <v>19943</v>
      </c>
      <c r="E216" s="44">
        <v>3854</v>
      </c>
      <c r="F216" s="50">
        <v>8.35</v>
      </c>
      <c r="G216" s="54"/>
      <c r="I216" s="28"/>
    </row>
    <row r="217" spans="1:9" ht="18.75" customHeight="1">
      <c r="A217" s="59">
        <v>40696</v>
      </c>
      <c r="B217" s="49">
        <v>284733</v>
      </c>
      <c r="C217" s="44">
        <v>21702</v>
      </c>
      <c r="D217" s="44">
        <v>19931</v>
      </c>
      <c r="E217" s="44">
        <v>1771</v>
      </c>
      <c r="F217" s="50">
        <v>7.62</v>
      </c>
      <c r="G217" s="54"/>
      <c r="I217" s="28"/>
    </row>
    <row r="218" spans="1:9" ht="18.75" customHeight="1">
      <c r="A218" s="59">
        <v>40710</v>
      </c>
      <c r="B218" s="49">
        <v>285256</v>
      </c>
      <c r="C218" s="44">
        <v>22688</v>
      </c>
      <c r="D218" s="44">
        <v>19968</v>
      </c>
      <c r="E218" s="44">
        <v>2720</v>
      </c>
      <c r="F218" s="50">
        <v>7.95</v>
      </c>
      <c r="G218" s="54"/>
      <c r="I218" s="28"/>
    </row>
    <row r="219" spans="1:9" ht="18.75" customHeight="1">
      <c r="A219" s="59">
        <v>40724</v>
      </c>
      <c r="B219" s="49">
        <v>285872</v>
      </c>
      <c r="C219" s="44">
        <v>23530</v>
      </c>
      <c r="D219" s="44">
        <v>20011</v>
      </c>
      <c r="E219" s="44">
        <v>3519</v>
      </c>
      <c r="F219" s="50">
        <v>8.23</v>
      </c>
      <c r="G219" s="54"/>
      <c r="I219" s="28"/>
    </row>
    <row r="220" spans="1:9" ht="18.75" customHeight="1">
      <c r="A220" s="59">
        <v>40738</v>
      </c>
      <c r="B220" s="49">
        <v>289142</v>
      </c>
      <c r="C220" s="44">
        <v>21972</v>
      </c>
      <c r="D220" s="44">
        <v>20240</v>
      </c>
      <c r="E220" s="44">
        <v>1732</v>
      </c>
      <c r="F220" s="50">
        <v>7.6</v>
      </c>
      <c r="G220" s="54"/>
      <c r="I220" s="28"/>
    </row>
    <row r="221" spans="1:9" ht="18.75" customHeight="1">
      <c r="A221" s="59">
        <v>40752</v>
      </c>
      <c r="B221" s="49">
        <v>285832</v>
      </c>
      <c r="C221" s="44">
        <v>21384</v>
      </c>
      <c r="D221" s="44">
        <v>20008</v>
      </c>
      <c r="E221" s="44">
        <v>1376</v>
      </c>
      <c r="F221" s="50">
        <v>7.48</v>
      </c>
      <c r="G221" s="54"/>
      <c r="I221" s="28"/>
    </row>
    <row r="222" spans="1:9" ht="18.75" customHeight="1">
      <c r="A222" s="59">
        <v>40766</v>
      </c>
      <c r="B222" s="49">
        <v>285455</v>
      </c>
      <c r="C222" s="44">
        <v>20817</v>
      </c>
      <c r="D222" s="44">
        <v>19982</v>
      </c>
      <c r="E222" s="44">
        <v>835</v>
      </c>
      <c r="F222" s="50">
        <v>7.29</v>
      </c>
      <c r="G222" s="54"/>
      <c r="I222" s="28"/>
    </row>
    <row r="223" spans="1:9" ht="18.75" customHeight="1">
      <c r="A223" s="59">
        <v>40780</v>
      </c>
      <c r="B223" s="49">
        <v>284668</v>
      </c>
      <c r="C223" s="44">
        <v>21975</v>
      </c>
      <c r="D223" s="44">
        <v>19927</v>
      </c>
      <c r="E223" s="44">
        <v>2048</v>
      </c>
      <c r="F223" s="50">
        <v>7.72</v>
      </c>
      <c r="G223" s="54"/>
      <c r="I223" s="28"/>
    </row>
    <row r="224" spans="1:9" ht="18.75" customHeight="1">
      <c r="A224" s="59">
        <v>40794</v>
      </c>
      <c r="B224" s="49">
        <v>284880</v>
      </c>
      <c r="C224" s="44">
        <v>21902</v>
      </c>
      <c r="D224" s="44">
        <v>19942</v>
      </c>
      <c r="E224" s="44">
        <v>1960</v>
      </c>
      <c r="F224" s="50">
        <v>7.69</v>
      </c>
      <c r="G224" s="54"/>
      <c r="I224" s="28"/>
    </row>
    <row r="225" spans="1:9" ht="18.75" customHeight="1">
      <c r="A225" s="59">
        <v>40808</v>
      </c>
      <c r="B225" s="49">
        <v>287761</v>
      </c>
      <c r="C225" s="44">
        <v>24062</v>
      </c>
      <c r="D225" s="44">
        <v>20143</v>
      </c>
      <c r="E225" s="44">
        <v>3919</v>
      </c>
      <c r="F225" s="50">
        <v>8.36</v>
      </c>
      <c r="G225" s="54"/>
      <c r="I225" s="28"/>
    </row>
    <row r="226" spans="1:9" ht="18.75" customHeight="1">
      <c r="A226" s="59">
        <v>40822</v>
      </c>
      <c r="B226" s="49">
        <v>286084</v>
      </c>
      <c r="C226" s="44">
        <v>22766</v>
      </c>
      <c r="D226" s="44">
        <v>20026</v>
      </c>
      <c r="E226" s="44">
        <v>2740</v>
      </c>
      <c r="F226" s="50">
        <v>7.96</v>
      </c>
      <c r="G226" s="54"/>
      <c r="I226" s="28"/>
    </row>
    <row r="227" spans="1:9" ht="18.75" customHeight="1">
      <c r="A227" s="59">
        <v>40836</v>
      </c>
      <c r="B227" s="49">
        <v>287324</v>
      </c>
      <c r="C227" s="44">
        <v>22206</v>
      </c>
      <c r="D227" s="44">
        <v>20113</v>
      </c>
      <c r="E227" s="44">
        <v>2093</v>
      </c>
      <c r="F227" s="50">
        <v>7.73</v>
      </c>
      <c r="G227" s="54"/>
      <c r="I227" s="28"/>
    </row>
    <row r="228" spans="1:9" ht="18.75" customHeight="1">
      <c r="A228" s="59">
        <v>40850</v>
      </c>
      <c r="B228" s="49">
        <v>289607</v>
      </c>
      <c r="C228" s="44">
        <v>21163</v>
      </c>
      <c r="D228" s="44">
        <v>20272</v>
      </c>
      <c r="E228" s="44">
        <v>891</v>
      </c>
      <c r="F228" s="50">
        <v>7.31</v>
      </c>
      <c r="G228" s="54"/>
      <c r="I228" s="28"/>
    </row>
    <row r="229" spans="1:9" ht="18.75" customHeight="1">
      <c r="A229" s="59">
        <v>40864</v>
      </c>
      <c r="B229" s="49">
        <v>284710</v>
      </c>
      <c r="C229" s="44">
        <v>21312</v>
      </c>
      <c r="D229" s="44">
        <v>19930</v>
      </c>
      <c r="E229" s="44">
        <v>1382</v>
      </c>
      <c r="F229" s="50">
        <v>7.49</v>
      </c>
      <c r="G229" s="54"/>
      <c r="I229" s="28"/>
    </row>
    <row r="230" spans="1:9" ht="18.75" customHeight="1">
      <c r="A230" s="59">
        <v>40878</v>
      </c>
      <c r="B230" s="49">
        <v>286353</v>
      </c>
      <c r="C230" s="44">
        <v>21613</v>
      </c>
      <c r="D230" s="44">
        <v>20045</v>
      </c>
      <c r="E230" s="44">
        <v>1568</v>
      </c>
      <c r="F230" s="50">
        <v>7.55</v>
      </c>
      <c r="G230" s="54"/>
      <c r="I230" s="28"/>
    </row>
    <row r="231" spans="1:9" ht="18.75" customHeight="1">
      <c r="A231" s="59">
        <v>40892</v>
      </c>
      <c r="B231" s="49">
        <v>286057</v>
      </c>
      <c r="C231" s="44">
        <v>21193</v>
      </c>
      <c r="D231" s="44">
        <v>20024</v>
      </c>
      <c r="E231" s="44">
        <v>1169</v>
      </c>
      <c r="F231" s="50">
        <v>7.41</v>
      </c>
      <c r="G231" s="54"/>
      <c r="I231" s="28"/>
    </row>
    <row r="232" spans="1:9" ht="18.75" customHeight="1">
      <c r="A232" s="59">
        <v>40906</v>
      </c>
      <c r="B232" s="49">
        <v>288226</v>
      </c>
      <c r="C232" s="44">
        <v>24074</v>
      </c>
      <c r="D232" s="44">
        <v>20176</v>
      </c>
      <c r="E232" s="44">
        <v>3898</v>
      </c>
      <c r="F232" s="50">
        <v>8.35</v>
      </c>
      <c r="G232" s="54"/>
      <c r="I232" s="28"/>
    </row>
    <row r="233" spans="1:9" ht="18.75" customHeight="1">
      <c r="A233" s="59">
        <v>40920</v>
      </c>
      <c r="B233" s="49">
        <v>294084</v>
      </c>
      <c r="C233" s="44">
        <v>24262</v>
      </c>
      <c r="D233" s="44">
        <v>20586</v>
      </c>
      <c r="E233" s="44">
        <v>3676</v>
      </c>
      <c r="F233" s="50">
        <v>8.25</v>
      </c>
      <c r="G233" s="54"/>
      <c r="I233" s="28"/>
    </row>
    <row r="234" spans="1:9" ht="18.75" customHeight="1">
      <c r="A234" s="59">
        <v>40934</v>
      </c>
      <c r="B234" s="49">
        <v>295071</v>
      </c>
      <c r="C234" s="44">
        <v>23736</v>
      </c>
      <c r="D234" s="44">
        <v>20655</v>
      </c>
      <c r="E234" s="44">
        <v>3081</v>
      </c>
      <c r="F234" s="50">
        <v>8.04</v>
      </c>
      <c r="G234" s="54"/>
      <c r="I234" s="28"/>
    </row>
    <row r="235" spans="1:9" ht="18.75" customHeight="1">
      <c r="A235" s="59">
        <v>40948</v>
      </c>
      <c r="B235" s="49">
        <v>296350</v>
      </c>
      <c r="C235" s="44">
        <v>22160</v>
      </c>
      <c r="D235" s="44">
        <v>20744</v>
      </c>
      <c r="E235" s="44">
        <v>1416</v>
      </c>
      <c r="F235" s="50">
        <v>7.48</v>
      </c>
      <c r="G235" s="54"/>
      <c r="I235" s="28"/>
    </row>
    <row r="236" spans="1:9" ht="18.75" customHeight="1">
      <c r="A236" s="59">
        <v>40962</v>
      </c>
      <c r="B236" s="49">
        <v>295119</v>
      </c>
      <c r="C236" s="44">
        <v>23246</v>
      </c>
      <c r="D236" s="44">
        <v>20658</v>
      </c>
      <c r="E236" s="44">
        <v>2588</v>
      </c>
      <c r="F236" s="50">
        <v>7.88</v>
      </c>
      <c r="G236" s="54"/>
      <c r="I236" s="28"/>
    </row>
    <row r="237" spans="1:9" ht="18.75" customHeight="1">
      <c r="A237" s="59">
        <v>40976</v>
      </c>
      <c r="B237" s="49">
        <v>291715</v>
      </c>
      <c r="C237" s="44">
        <v>23136</v>
      </c>
      <c r="D237" s="44">
        <v>20420</v>
      </c>
      <c r="E237" s="44">
        <v>2716</v>
      </c>
      <c r="F237" s="50">
        <v>7.93</v>
      </c>
      <c r="G237" s="54"/>
      <c r="I237" s="28"/>
    </row>
    <row r="238" spans="1:9" ht="18.75" customHeight="1">
      <c r="A238" s="59">
        <v>40990</v>
      </c>
      <c r="B238" s="49">
        <v>291814</v>
      </c>
      <c r="C238" s="44">
        <v>23420</v>
      </c>
      <c r="D238" s="44">
        <v>20427</v>
      </c>
      <c r="E238" s="44">
        <v>2993</v>
      </c>
      <c r="F238" s="50">
        <v>8.03</v>
      </c>
      <c r="G238" s="54"/>
      <c r="I238" s="28"/>
    </row>
    <row r="239" spans="1:9" ht="18.75" customHeight="1">
      <c r="A239" s="59">
        <v>41004</v>
      </c>
      <c r="B239" s="49">
        <v>293662</v>
      </c>
      <c r="C239" s="44">
        <v>23285</v>
      </c>
      <c r="D239" s="44">
        <v>20556</v>
      </c>
      <c r="E239" s="44">
        <v>2729</v>
      </c>
      <c r="F239" s="50">
        <v>7.93</v>
      </c>
      <c r="G239" s="54"/>
      <c r="I239" s="28"/>
    </row>
    <row r="240" spans="1:9" ht="18.75" customHeight="1">
      <c r="A240" s="59">
        <v>41018</v>
      </c>
      <c r="B240" s="49">
        <v>294377</v>
      </c>
      <c r="C240" s="44">
        <v>22617</v>
      </c>
      <c r="D240" s="44">
        <v>20606</v>
      </c>
      <c r="E240" s="44">
        <v>2011</v>
      </c>
      <c r="F240" s="50">
        <v>7.68</v>
      </c>
      <c r="G240" s="54"/>
      <c r="I240" s="28"/>
    </row>
    <row r="241" spans="1:9" ht="18.75" customHeight="1">
      <c r="A241" s="59">
        <v>41032</v>
      </c>
      <c r="B241" s="49">
        <v>292516</v>
      </c>
      <c r="C241" s="44">
        <v>23050</v>
      </c>
      <c r="D241" s="44">
        <v>20476</v>
      </c>
      <c r="E241" s="44">
        <v>2574</v>
      </c>
      <c r="F241" s="50">
        <v>7.88</v>
      </c>
      <c r="G241" s="54"/>
      <c r="I241" s="28"/>
    </row>
    <row r="242" spans="1:9" ht="18.75" customHeight="1">
      <c r="A242" s="59">
        <v>41046</v>
      </c>
      <c r="B242" s="49">
        <v>294307</v>
      </c>
      <c r="C242" s="44">
        <v>24033</v>
      </c>
      <c r="D242" s="44">
        <v>20601</v>
      </c>
      <c r="E242" s="44">
        <v>3432</v>
      </c>
      <c r="F242" s="50">
        <v>8.17</v>
      </c>
      <c r="G242" s="54"/>
      <c r="I242" s="28"/>
    </row>
    <row r="243" spans="1:9" ht="18.75" customHeight="1">
      <c r="A243" s="59">
        <v>41060</v>
      </c>
      <c r="B243" s="49">
        <v>296267</v>
      </c>
      <c r="C243" s="44">
        <v>24967</v>
      </c>
      <c r="D243" s="44">
        <v>20739</v>
      </c>
      <c r="E243" s="44">
        <v>4228</v>
      </c>
      <c r="F243" s="50">
        <v>8.43</v>
      </c>
      <c r="G243" s="54"/>
      <c r="I243" s="28"/>
    </row>
    <row r="244" spans="1:9" ht="18.75" customHeight="1">
      <c r="A244" s="59">
        <v>41074</v>
      </c>
      <c r="B244" s="49">
        <v>298111</v>
      </c>
      <c r="C244" s="44">
        <v>24242</v>
      </c>
      <c r="D244" s="44">
        <v>20868</v>
      </c>
      <c r="E244" s="44">
        <v>3374</v>
      </c>
      <c r="F244" s="50">
        <v>8.13</v>
      </c>
      <c r="G244" s="54"/>
      <c r="I244" s="28"/>
    </row>
    <row r="245" spans="1:9" ht="18.75" customHeight="1">
      <c r="A245" s="59">
        <v>41088</v>
      </c>
      <c r="B245" s="49">
        <v>299964</v>
      </c>
      <c r="C245" s="44">
        <v>25777</v>
      </c>
      <c r="D245" s="44">
        <v>20997</v>
      </c>
      <c r="E245" s="44">
        <v>4780</v>
      </c>
      <c r="F245" s="50">
        <v>8.59</v>
      </c>
      <c r="G245" s="54"/>
      <c r="I245" s="28"/>
    </row>
    <row r="246" spans="1:9" ht="18.75" customHeight="1">
      <c r="A246" s="59">
        <v>41102</v>
      </c>
      <c r="B246" s="49">
        <v>301568</v>
      </c>
      <c r="C246" s="44">
        <v>23265</v>
      </c>
      <c r="D246" s="44">
        <v>21110</v>
      </c>
      <c r="E246" s="44">
        <v>2155</v>
      </c>
      <c r="F246" s="50">
        <v>7.71</v>
      </c>
      <c r="G246" s="54"/>
      <c r="I246" s="28"/>
    </row>
    <row r="247" spans="1:9" ht="18.75" customHeight="1">
      <c r="A247" s="59">
        <v>41116</v>
      </c>
      <c r="B247" s="49">
        <v>302297</v>
      </c>
      <c r="C247" s="44">
        <v>24363</v>
      </c>
      <c r="D247" s="44">
        <v>21161</v>
      </c>
      <c r="E247" s="44">
        <v>3202</v>
      </c>
      <c r="F247" s="50">
        <v>8.06</v>
      </c>
      <c r="G247" s="54"/>
      <c r="I247" s="28"/>
    </row>
    <row r="248" spans="1:9" ht="18.75" customHeight="1">
      <c r="A248" s="59">
        <v>41130</v>
      </c>
      <c r="B248" s="49">
        <v>301015</v>
      </c>
      <c r="C248" s="44">
        <v>23719</v>
      </c>
      <c r="D248" s="44">
        <v>21071</v>
      </c>
      <c r="E248" s="44">
        <v>2648</v>
      </c>
      <c r="F248" s="50">
        <v>7.88</v>
      </c>
      <c r="G248" s="54"/>
      <c r="I248" s="28"/>
    </row>
    <row r="249" spans="1:9" ht="18.75" customHeight="1">
      <c r="A249" s="59">
        <v>41144</v>
      </c>
      <c r="B249" s="49">
        <v>304295</v>
      </c>
      <c r="C249" s="44">
        <v>23218</v>
      </c>
      <c r="D249" s="44">
        <v>21301</v>
      </c>
      <c r="E249" s="44">
        <v>1917</v>
      </c>
      <c r="F249" s="50">
        <v>7.63</v>
      </c>
      <c r="G249" s="54"/>
      <c r="I249" s="28"/>
    </row>
    <row r="250" spans="1:9" ht="18.75" customHeight="1">
      <c r="A250" s="59">
        <v>41158</v>
      </c>
      <c r="B250" s="49">
        <v>302928</v>
      </c>
      <c r="C250" s="44">
        <v>25141</v>
      </c>
      <c r="D250" s="44">
        <v>21205</v>
      </c>
      <c r="E250" s="44">
        <v>3936</v>
      </c>
      <c r="F250" s="50">
        <v>8.3</v>
      </c>
      <c r="G250" s="54"/>
      <c r="I250" s="28"/>
    </row>
    <row r="251" spans="1:9" ht="18.75" customHeight="1">
      <c r="A251" s="59">
        <v>41172</v>
      </c>
      <c r="B251" s="49">
        <v>304716</v>
      </c>
      <c r="C251" s="44">
        <v>25137</v>
      </c>
      <c r="D251" s="44">
        <v>21330</v>
      </c>
      <c r="E251" s="44">
        <v>3807</v>
      </c>
      <c r="F251" s="50">
        <v>8.25</v>
      </c>
      <c r="G251" s="54"/>
      <c r="I251" s="28"/>
    </row>
    <row r="252" spans="1:9" ht="18.75" customHeight="1">
      <c r="A252" s="59">
        <v>41186</v>
      </c>
      <c r="B252" s="49">
        <v>303975</v>
      </c>
      <c r="C252" s="44">
        <v>25443</v>
      </c>
      <c r="D252" s="44">
        <v>21278</v>
      </c>
      <c r="E252" s="44">
        <v>4165</v>
      </c>
      <c r="F252" s="50">
        <v>8.37</v>
      </c>
      <c r="G252" s="54"/>
      <c r="I252" s="28"/>
    </row>
    <row r="253" spans="1:9" ht="18.75" customHeight="1">
      <c r="A253" s="59">
        <v>41200</v>
      </c>
      <c r="B253" s="49">
        <v>305238</v>
      </c>
      <c r="C253" s="44">
        <v>25580</v>
      </c>
      <c r="D253" s="44">
        <v>21367</v>
      </c>
      <c r="E253" s="44">
        <v>4213</v>
      </c>
      <c r="F253" s="50">
        <v>8.38</v>
      </c>
      <c r="G253" s="54"/>
      <c r="I253" s="28"/>
    </row>
    <row r="254" spans="1:9" ht="18.75" customHeight="1">
      <c r="A254" s="59">
        <v>41214</v>
      </c>
      <c r="B254" s="49">
        <v>306094</v>
      </c>
      <c r="C254" s="44">
        <v>25110</v>
      </c>
      <c r="D254" s="44">
        <v>21427</v>
      </c>
      <c r="E254" s="44">
        <v>3683</v>
      </c>
      <c r="F254" s="50">
        <v>8.2</v>
      </c>
      <c r="G254" s="54"/>
      <c r="I254" s="28"/>
    </row>
    <row r="255" spans="1:9" ht="18.75" customHeight="1">
      <c r="A255" s="59">
        <v>41228</v>
      </c>
      <c r="B255" s="49">
        <v>309041</v>
      </c>
      <c r="C255" s="44">
        <v>23508</v>
      </c>
      <c r="D255" s="44">
        <v>21633</v>
      </c>
      <c r="E255" s="44">
        <v>1875</v>
      </c>
      <c r="F255" s="50">
        <v>7.61</v>
      </c>
      <c r="G255" s="54"/>
      <c r="I255" s="28"/>
    </row>
    <row r="256" spans="1:9" ht="18.75" customHeight="1">
      <c r="A256" s="59">
        <v>41242</v>
      </c>
      <c r="B256" s="49">
        <v>309747</v>
      </c>
      <c r="C256" s="44">
        <v>23651</v>
      </c>
      <c r="D256" s="44">
        <v>21682</v>
      </c>
      <c r="E256" s="44">
        <v>1969</v>
      </c>
      <c r="F256" s="50">
        <v>7.64</v>
      </c>
      <c r="G256" s="54"/>
      <c r="I256" s="28"/>
    </row>
    <row r="257" spans="1:6" ht="5.25" customHeight="1" thickBot="1">
      <c r="A257" s="55"/>
      <c r="B257" s="56"/>
      <c r="C257" s="57"/>
      <c r="D257" s="57"/>
      <c r="E257" s="57"/>
      <c r="F257" s="58"/>
    </row>
    <row r="258" spans="1:13" s="75" customFormat="1" ht="14.25" customHeight="1" thickTop="1">
      <c r="A258" s="83" t="s">
        <v>36</v>
      </c>
      <c r="B258" s="83"/>
      <c r="C258" s="83"/>
      <c r="D258" s="83"/>
      <c r="E258" s="83"/>
      <c r="F258" s="83"/>
      <c r="H258" s="76"/>
      <c r="I258" s="77"/>
      <c r="J258" s="77"/>
      <c r="K258" s="77"/>
      <c r="L258" s="77"/>
      <c r="M258" s="77"/>
    </row>
    <row r="259" spans="1:13" s="75" customFormat="1" ht="13.5" customHeight="1">
      <c r="A259" s="83" t="s">
        <v>41</v>
      </c>
      <c r="B259" s="83"/>
      <c r="C259" s="83"/>
      <c r="D259" s="83"/>
      <c r="E259" s="83"/>
      <c r="F259" s="83"/>
      <c r="H259" s="76"/>
      <c r="I259" s="77"/>
      <c r="J259" s="77"/>
      <c r="K259" s="77"/>
      <c r="L259" s="77"/>
      <c r="M259" s="77"/>
    </row>
    <row r="260" spans="1:8" s="75" customFormat="1" ht="27" customHeight="1" hidden="1">
      <c r="A260" s="83" t="s">
        <v>42</v>
      </c>
      <c r="B260" s="83"/>
      <c r="C260" s="83"/>
      <c r="D260" s="83"/>
      <c r="E260" s="83"/>
      <c r="F260" s="83"/>
      <c r="H260" s="78"/>
    </row>
    <row r="261" spans="1:8" s="75" customFormat="1" ht="24" customHeight="1" hidden="1">
      <c r="A261" s="83" t="s">
        <v>43</v>
      </c>
      <c r="B261" s="83"/>
      <c r="C261" s="83"/>
      <c r="D261" s="83"/>
      <c r="E261" s="83"/>
      <c r="F261" s="83"/>
      <c r="H261" s="78"/>
    </row>
    <row r="262" spans="1:8" s="77" customFormat="1" ht="26.25" customHeight="1" hidden="1">
      <c r="A262" s="83" t="s">
        <v>44</v>
      </c>
      <c r="B262" s="83"/>
      <c r="C262" s="83"/>
      <c r="D262" s="83"/>
      <c r="E262" s="83"/>
      <c r="F262" s="83"/>
      <c r="H262" s="76"/>
    </row>
    <row r="263" spans="1:8" s="77" customFormat="1" ht="12.75" customHeight="1" hidden="1">
      <c r="A263" s="79" t="s">
        <v>49</v>
      </c>
      <c r="B263" s="80"/>
      <c r="C263" s="80"/>
      <c r="D263" s="80"/>
      <c r="E263" s="80"/>
      <c r="F263" s="80"/>
      <c r="H263" s="76"/>
    </row>
    <row r="264" spans="1:8" s="77" customFormat="1" ht="11.25" hidden="1">
      <c r="A264" s="80" t="s">
        <v>48</v>
      </c>
      <c r="B264" s="80"/>
      <c r="C264" s="80"/>
      <c r="D264" s="80"/>
      <c r="E264" s="80"/>
      <c r="F264" s="80"/>
      <c r="H264" s="76"/>
    </row>
    <row r="265" spans="1:8" s="77" customFormat="1" ht="12" customHeight="1" hidden="1">
      <c r="A265" s="79" t="s">
        <v>45</v>
      </c>
      <c r="B265" s="80"/>
      <c r="C265" s="80"/>
      <c r="D265" s="80"/>
      <c r="E265" s="80"/>
      <c r="F265" s="80"/>
      <c r="H265" s="76"/>
    </row>
    <row r="266" spans="1:8" s="77" customFormat="1" ht="11.25" hidden="1">
      <c r="A266" s="80" t="s">
        <v>46</v>
      </c>
      <c r="B266" s="80"/>
      <c r="C266" s="80"/>
      <c r="D266" s="80"/>
      <c r="E266" s="80"/>
      <c r="F266" s="80"/>
      <c r="H266" s="76"/>
    </row>
    <row r="267" spans="1:8" s="77" customFormat="1" ht="12" customHeight="1">
      <c r="A267" s="79" t="s">
        <v>51</v>
      </c>
      <c r="B267" s="80"/>
      <c r="C267" s="80"/>
      <c r="D267" s="80"/>
      <c r="E267" s="80"/>
      <c r="F267" s="80"/>
      <c r="H267" s="76"/>
    </row>
    <row r="268" spans="1:8" s="77" customFormat="1" ht="11.25">
      <c r="A268" s="80" t="s">
        <v>47</v>
      </c>
      <c r="B268" s="80"/>
      <c r="C268" s="80"/>
      <c r="D268" s="80"/>
      <c r="E268" s="80"/>
      <c r="F268" s="80"/>
      <c r="H268" s="76"/>
    </row>
    <row r="269" spans="1:8" s="81" customFormat="1" ht="14.25" customHeight="1">
      <c r="A269" s="83" t="s">
        <v>27</v>
      </c>
      <c r="B269" s="83"/>
      <c r="C269" s="83"/>
      <c r="D269" s="83"/>
      <c r="E269" s="83"/>
      <c r="F269" s="83"/>
      <c r="H269" s="82"/>
    </row>
    <row r="271" ht="28.5" customHeight="1"/>
    <row r="273" ht="25.5" customHeight="1"/>
  </sheetData>
  <sheetProtection/>
  <mergeCells count="6">
    <mergeCell ref="A269:F269"/>
    <mergeCell ref="A262:F262"/>
    <mergeCell ref="A260:F260"/>
    <mergeCell ref="A258:F258"/>
    <mergeCell ref="A261:F261"/>
    <mergeCell ref="A259:F259"/>
  </mergeCells>
  <printOptions horizontalCentered="1"/>
  <pageMargins left="1" right="0.25" top="0.393700787401575" bottom="0.393700787401575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Devianee Mulliah</cp:lastModifiedBy>
  <cp:lastPrinted>2012-12-13T07:59:55Z</cp:lastPrinted>
  <dcterms:created xsi:type="dcterms:W3CDTF">2000-10-05T23:31:11Z</dcterms:created>
  <dcterms:modified xsi:type="dcterms:W3CDTF">2012-12-13T08:00:03Z</dcterms:modified>
  <cp:category/>
  <cp:version/>
  <cp:contentType/>
  <cp:contentStatus/>
</cp:coreProperties>
</file>