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Table13"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0">'Table13'!$A$1:$AA$72</definedName>
  </definedNames>
  <calcPr fullCalcOnLoad="1"/>
</workbook>
</file>

<file path=xl/sharedStrings.xml><?xml version="1.0" encoding="utf-8"?>
<sst xmlns="http://schemas.openxmlformats.org/spreadsheetml/2006/main" count="59" uniqueCount="35">
  <si>
    <t>Loans</t>
  </si>
  <si>
    <t>Shares and Other Equity</t>
  </si>
  <si>
    <t>Financial Derivatives</t>
  </si>
  <si>
    <t>Securities Other than Shares, Excluded from Broad Money</t>
  </si>
  <si>
    <t>Trade Credit and Advances</t>
  </si>
  <si>
    <t xml:space="preserve">               Central Bank</t>
  </si>
  <si>
    <t xml:space="preserve">               Depository Corporations</t>
  </si>
  <si>
    <t xml:space="preserve">    less: Liabilities to Nonresidents</t>
  </si>
  <si>
    <t xml:space="preserve">    Net Claims on Central Government</t>
  </si>
  <si>
    <t xml:space="preserve">          Claims on Central Government</t>
  </si>
  <si>
    <t xml:space="preserve">           less: Liabilities to Central Government</t>
  </si>
  <si>
    <t xml:space="preserve">    Transferable Deposits</t>
  </si>
  <si>
    <t xml:space="preserve">    Savings Deposits</t>
  </si>
  <si>
    <t xml:space="preserve">    Time Deposits</t>
  </si>
  <si>
    <t xml:space="preserve">    Securities other than Shares included in Broad Money</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</si>
  <si>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</si>
  <si>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</si>
  <si>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</si>
  <si>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Broad Money Liabilities</t>
  </si>
  <si>
    <t xml:space="preserve">    Currency Outside Depository Corporations</t>
  </si>
  <si>
    <t>Figures may not add up to totals due to rounding.</t>
  </si>
  <si>
    <t>(Rs million)</t>
  </si>
  <si>
    <r>
      <t xml:space="preserve">2 </t>
    </r>
    <r>
      <rPr>
        <i/>
        <sz val="9"/>
        <color indexed="8"/>
        <rFont val="Arial"/>
        <family val="2"/>
      </rPr>
      <t>With effect from January 2010, net foreign assets of other depository corporations(ODCs) are no longer adjusted for foreign currency deposits of global business entities. For further information, please refer to the methodological note that has been released on the Bank's website in its March 2012 Monthly Statistical Bulletin Issue.</t>
    </r>
  </si>
  <si>
    <r>
      <t xml:space="preserve">Table 13: Depository Corporations Survey </t>
    </r>
    <r>
      <rPr>
        <b/>
        <vertAlign val="superscript"/>
        <sz val="13"/>
        <rFont val="Times New Roman"/>
        <family val="1"/>
      </rPr>
      <t xml:space="preserve">1  </t>
    </r>
    <r>
      <rPr>
        <b/>
        <sz val="13"/>
        <rFont val="Times New Roman"/>
        <family val="1"/>
      </rPr>
      <t>: January 2010 - February 2012</t>
    </r>
  </si>
  <si>
    <r>
      <t xml:space="preserve">Net Foreign Assets </t>
    </r>
    <r>
      <rPr>
        <b/>
        <vertAlign val="superscript"/>
        <sz val="10"/>
        <rFont val="Arial"/>
        <family val="2"/>
      </rPr>
      <t xml:space="preserve">2 </t>
    </r>
  </si>
  <si>
    <t xml:space="preserve">    Claims on Nonresidents </t>
  </si>
  <si>
    <r>
      <t xml:space="preserve">               Depository Corporations</t>
    </r>
    <r>
      <rPr>
        <vertAlign val="superscript"/>
        <sz val="10"/>
        <rFont val="Arial"/>
        <family val="2"/>
      </rPr>
      <t xml:space="preserve"> </t>
    </r>
  </si>
  <si>
    <t>Other Items (net)</t>
  </si>
  <si>
    <t xml:space="preserve">               Depository Corporations:</t>
  </si>
  <si>
    <t>Deposits of Global Business Licence Holders</t>
  </si>
  <si>
    <t xml:space="preserve">Deposits Excluded from Broad Money </t>
  </si>
  <si>
    <r>
      <t xml:space="preserve">    Claims on Other Sectors </t>
    </r>
    <r>
      <rPr>
        <b/>
        <vertAlign val="superscript"/>
        <sz val="10"/>
        <rFont val="Arial"/>
        <family val="2"/>
      </rPr>
      <t>3</t>
    </r>
  </si>
  <si>
    <r>
      <t>Domestic Claims</t>
    </r>
    <r>
      <rPr>
        <b/>
        <vertAlign val="superscript"/>
        <sz val="10"/>
        <rFont val="Arial"/>
        <family val="2"/>
      </rPr>
      <t xml:space="preserve"> 3</t>
    </r>
  </si>
  <si>
    <r>
      <t>3</t>
    </r>
    <r>
      <rPr>
        <i/>
        <sz val="9"/>
        <color indexed="8"/>
        <rFont val="Arial"/>
        <family val="2"/>
      </rPr>
      <t xml:space="preserve"> With effect from January 2010, domestic claims are no longer adjusted for claims on GBL holders.</t>
    </r>
  </si>
  <si>
    <t>Provisional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</si>
</sst>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00"/>
    <numFmt numFmtId="176" formatCode="0.000"/>
    <numFmt numFmtId="177" formatCode="0.0"/>
    <numFmt numFmtId="178" formatCode="0.000000"/>
    <numFmt numFmtId="179" formatCode="0.00000"/>
    <numFmt numFmtId="180" formatCode="0.00000000"/>
    <numFmt numFmtId="181" formatCode="0.0000000"/>
    <numFmt numFmtId="182" formatCode="#,##0.000000000"/>
    <numFmt numFmtId="183" formatCode="#,##0.00000000"/>
  </numFmts>
  <fonts count="46">
    <font>
      <sz val="10"/>
      <name val="Arial"/>
      <family val="0"/>
    </font>
    <font>
      <sz val="10"/>
      <color indexed="23"/>
      <name val="Arial"/>
      <family val="2"/>
    </font>
    <font>
      <i/>
      <vertAlign val="superscript"/>
      <sz val="9"/>
      <color indexed="8"/>
      <name val="Arial"/>
      <family val="2"/>
    </font>
    <font>
      <i/>
      <sz val="9"/>
      <color indexed="8"/>
      <name val="Arial"/>
      <family val="2"/>
    </font>
    <font>
      <b/>
      <sz val="10"/>
      <name val="Arial"/>
      <family val="2"/>
    </font>
    <font>
      <i/>
      <sz val="9"/>
      <name val="Arial"/>
      <family val="2"/>
    </font>
    <font>
      <b/>
      <vertAlign val="superscript"/>
      <sz val="10"/>
      <name val="Arial"/>
      <family val="2"/>
    </font>
    <font>
      <b/>
      <sz val="13"/>
      <name val="Times New Roman"/>
      <family val="1"/>
    </font>
    <font>
      <b/>
      <vertAlign val="superscript"/>
      <sz val="13"/>
      <name val="Times New Roman"/>
      <family val="1"/>
    </font>
    <font>
      <i/>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2"/>
      </left>
      <right style="medium">
        <color indexed="22"/>
      </right>
      <top>
        <color indexed="63"/>
      </top>
      <bottom>
        <color indexed="63"/>
      </bottom>
    </border>
    <border>
      <left style="medium">
        <color indexed="22"/>
      </left>
      <right style="medium">
        <color indexed="22"/>
      </right>
      <top>
        <color indexed="63"/>
      </top>
      <bottom style="thick">
        <color indexed="22"/>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thick">
        <color indexed="22"/>
      </left>
      <right style="thick">
        <color indexed="22"/>
      </right>
      <top>
        <color indexed="63"/>
      </top>
      <bottom style="thick">
        <color indexed="22"/>
      </bottom>
    </border>
    <border>
      <left>
        <color indexed="63"/>
      </left>
      <right style="thick">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0" borderId="0">
      <alignment/>
      <protection/>
    </xf>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0" fillId="32" borderId="0" xfId="0" applyFont="1" applyFill="1" applyBorder="1" applyAlignment="1">
      <alignment vertical="center"/>
    </xf>
    <xf numFmtId="0" fontId="1" fillId="32" borderId="0" xfId="0" applyFont="1" applyFill="1" applyBorder="1" applyAlignment="1">
      <alignment vertical="center"/>
    </xf>
    <xf numFmtId="0" fontId="0" fillId="32" borderId="0" xfId="0" applyFont="1" applyFill="1" applyAlignment="1">
      <alignment vertical="center"/>
    </xf>
    <xf numFmtId="172" fontId="1" fillId="32" borderId="0" xfId="0" applyNumberFormat="1" applyFont="1" applyFill="1" applyBorder="1" applyAlignment="1">
      <alignment vertical="center"/>
    </xf>
    <xf numFmtId="0" fontId="4" fillId="33" borderId="0" xfId="0" applyFont="1" applyFill="1" applyBorder="1" applyAlignment="1">
      <alignment horizontal="center" vertical="center"/>
    </xf>
    <xf numFmtId="0" fontId="1" fillId="32" borderId="10" xfId="0" applyFont="1" applyFill="1" applyBorder="1" applyAlignment="1">
      <alignment vertical="center"/>
    </xf>
    <xf numFmtId="172" fontId="4" fillId="32" borderId="10" xfId="0" applyNumberFormat="1" applyFont="1" applyFill="1" applyBorder="1" applyAlignment="1">
      <alignment vertical="center"/>
    </xf>
    <xf numFmtId="177" fontId="1" fillId="32" borderId="0" xfId="0" applyNumberFormat="1" applyFont="1" applyFill="1" applyBorder="1" applyAlignment="1">
      <alignment vertical="center"/>
    </xf>
    <xf numFmtId="172" fontId="0" fillId="32" borderId="10" xfId="0" applyNumberFormat="1" applyFont="1" applyFill="1" applyBorder="1" applyAlignment="1">
      <alignment vertical="center"/>
    </xf>
    <xf numFmtId="0" fontId="1" fillId="32" borderId="11" xfId="0" applyFont="1" applyFill="1" applyBorder="1" applyAlignment="1">
      <alignment vertical="center"/>
    </xf>
    <xf numFmtId="0" fontId="2" fillId="32" borderId="0" xfId="0" applyFont="1" applyFill="1" applyAlignment="1">
      <alignment vertical="center"/>
    </xf>
    <xf numFmtId="0" fontId="5" fillId="32" borderId="0" xfId="0" applyFont="1" applyFill="1" applyBorder="1" applyAlignment="1">
      <alignment/>
    </xf>
    <xf numFmtId="0" fontId="3" fillId="32" borderId="0" xfId="0" applyFont="1" applyFill="1" applyBorder="1" applyAlignment="1">
      <alignment/>
    </xf>
    <xf numFmtId="0" fontId="7" fillId="32" borderId="0" xfId="55" applyFont="1" applyFill="1" applyBorder="1" applyAlignment="1">
      <alignment vertical="center"/>
      <protection/>
    </xf>
    <xf numFmtId="0" fontId="4" fillId="34" borderId="12" xfId="0" applyFont="1" applyFill="1" applyBorder="1" applyAlignment="1">
      <alignment horizontal="center" vertical="center"/>
    </xf>
    <xf numFmtId="17" fontId="4" fillId="34" borderId="13" xfId="0" applyNumberFormat="1" applyFont="1" applyFill="1" applyBorder="1" applyAlignment="1">
      <alignment horizontal="center" vertical="center"/>
    </xf>
    <xf numFmtId="0" fontId="0" fillId="34" borderId="14" xfId="0" applyFont="1" applyFill="1" applyBorder="1" applyAlignment="1">
      <alignment vertical="center"/>
    </xf>
    <xf numFmtId="0" fontId="4" fillId="34" borderId="14" xfId="0" applyFont="1" applyFill="1" applyBorder="1" applyAlignment="1">
      <alignment vertical="center"/>
    </xf>
    <xf numFmtId="0" fontId="0" fillId="34" borderId="15" xfId="0" applyFont="1" applyFill="1" applyBorder="1" applyAlignment="1">
      <alignment vertical="center"/>
    </xf>
    <xf numFmtId="17" fontId="4" fillId="34" borderId="16" xfId="0" applyNumberFormat="1" applyFont="1" applyFill="1" applyBorder="1" applyAlignment="1">
      <alignment horizontal="center" vertical="center"/>
    </xf>
    <xf numFmtId="0" fontId="1" fillId="32" borderId="17" xfId="0" applyFont="1" applyFill="1" applyBorder="1" applyAlignment="1">
      <alignment vertical="center"/>
    </xf>
    <xf numFmtId="172" fontId="4" fillId="32" borderId="17" xfId="0" applyNumberFormat="1" applyFont="1" applyFill="1" applyBorder="1" applyAlignment="1">
      <alignment vertical="center"/>
    </xf>
    <xf numFmtId="172" fontId="0" fillId="32" borderId="17" xfId="0" applyNumberFormat="1" applyFont="1" applyFill="1" applyBorder="1" applyAlignment="1">
      <alignment vertical="center"/>
    </xf>
    <xf numFmtId="0" fontId="1" fillId="32" borderId="18" xfId="0" applyFont="1" applyFill="1" applyBorder="1" applyAlignment="1">
      <alignment vertical="center"/>
    </xf>
    <xf numFmtId="0" fontId="5" fillId="32" borderId="0" xfId="0" applyFont="1" applyFill="1" applyBorder="1" applyAlignment="1">
      <alignment vertical="center"/>
    </xf>
    <xf numFmtId="0" fontId="9" fillId="32" borderId="0" xfId="0" applyFont="1" applyFill="1" applyBorder="1" applyAlignment="1">
      <alignment horizontal="right" vertical="center"/>
    </xf>
    <xf numFmtId="172" fontId="4" fillId="0" borderId="10" xfId="0" applyNumberFormat="1" applyFont="1" applyFill="1" applyBorder="1" applyAlignment="1">
      <alignment vertical="center"/>
    </xf>
    <xf numFmtId="0" fontId="9" fillId="34" borderId="14" xfId="0" applyFont="1" applyFill="1" applyBorder="1" applyAlignment="1">
      <alignment horizontal="right" vertical="center"/>
    </xf>
    <xf numFmtId="0" fontId="28" fillId="32" borderId="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able 25f"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s\MFS\DepoCorp%20Survey\ADJ\DCS-jn1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Statistics\MFS\DepoCorp%20Survey\ADJ\DCS-oc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Statistics\MFS\DepoCorp%20Survey\ADJ\DCS-nv1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tatistics\MFS\DepoCorp%20Survey\ADJ\DCS-DC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Statistics\MFS\DepoCorp%20Survey\ADJ\DCS-jn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Statistics\MFS\DepoCorp%20Survey\ADJ\DCS-FB1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Statistics\MFS\DepoCorp%20Survey\ADJ\DCS-mr1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tatistics\MFS\DepoCorp%20Survey\ADJ\DCS-ap1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Statistics\MFS\DepoCorp%20Survey\ADJ\DCS-my1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Statistics\MFS\DepoCorp%20Survey\ADJ\DCS-JU1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Statistics\MFS\DepoCorp%20Survey\ADJ\DCS-jy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tistics\MFS\DepoCorp%20Survey\ADJ\DCS-fb1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Statistics\MFS\DepoCorp%20Survey\ADJ\DCS-ag1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Statistics\MFS\DepoCorp%20Survey\ADJ\DCS-sp1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Statistics\MFS\DepoCorp%20Survey\ADJ\DCS-oc1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Statistics\MFS\DepoCorp%20Survey\ADJ\DCS-nv1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Statistics\MFS\DepoCorp%20Survey\ADJ\DCS-DC1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Statistics\MFS\DepoCorp%20Survey\ADJ\DCS-jn1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Statistics\MFS\DepoCorp%20Survey\ADJ\DCS-fb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tatistics\MFS\DepoCorp%20Survey\ADJ\DCS-mr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tatistics\MFS\DepoCorp%20Survey\ADJ\DCS-ap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atistics\MFS\DepoCorp%20Survey\ADJ\DCS-my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tatistics\MFS\DepoCorp%20Survey\ADJ\DCS-JU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tatistics\MFS\DepoCorp%20Survey\ADJ\DCS-JY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tatistics\MFS\DepoCorp%20Survey\ADJ\DCS-AG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Statistics\MFS\DepoCorp%20Survey\ADJ\DCS-sp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66490211759.63</v>
          </cell>
        </row>
        <row r="8">
          <cell r="E8">
            <v>554129251899.5569</v>
          </cell>
        </row>
        <row r="10">
          <cell r="E10">
            <v>4078634814.46</v>
          </cell>
        </row>
        <row r="11">
          <cell r="E11">
            <v>264718523974.12717</v>
          </cell>
        </row>
        <row r="17">
          <cell r="E17">
            <v>549750106.99</v>
          </cell>
        </row>
        <row r="18">
          <cell r="E18">
            <v>61695410713.68667</v>
          </cell>
        </row>
        <row r="20">
          <cell r="E20">
            <v>12568491679.520002</v>
          </cell>
        </row>
        <row r="21">
          <cell r="E21">
            <v>705939374.23</v>
          </cell>
        </row>
        <row r="25">
          <cell r="E25">
            <v>70679874.43</v>
          </cell>
        </row>
        <row r="28">
          <cell r="E28">
            <v>0</v>
          </cell>
        </row>
        <row r="31">
          <cell r="E31">
            <v>0</v>
          </cell>
        </row>
        <row r="34">
          <cell r="E34">
            <v>0</v>
          </cell>
        </row>
        <row r="37">
          <cell r="E37">
            <v>0</v>
          </cell>
        </row>
        <row r="40">
          <cell r="E40">
            <v>75010657.26999998</v>
          </cell>
        </row>
        <row r="55">
          <cell r="E55">
            <v>16171960026.841444</v>
          </cell>
        </row>
        <row r="58">
          <cell r="E58">
            <v>78707956.89</v>
          </cell>
        </row>
        <row r="59">
          <cell r="E59">
            <v>507001955.35200155</v>
          </cell>
        </row>
        <row r="61">
          <cell r="E61">
            <v>15527219</v>
          </cell>
        </row>
        <row r="62">
          <cell r="E62">
            <v>7444366870.0365715</v>
          </cell>
        </row>
        <row r="64">
          <cell r="E64">
            <v>0</v>
          </cell>
        </row>
        <row r="65">
          <cell r="E65">
            <v>238757891.77492628</v>
          </cell>
        </row>
        <row r="67">
          <cell r="E67">
            <v>0</v>
          </cell>
        </row>
        <row r="68">
          <cell r="E68">
            <v>1808547.0322500002</v>
          </cell>
        </row>
        <row r="70">
          <cell r="E70">
            <v>274390.96</v>
          </cell>
        </row>
        <row r="71">
          <cell r="E71">
            <v>1514932697.00766</v>
          </cell>
        </row>
        <row r="73">
          <cell r="E73">
            <v>0</v>
          </cell>
        </row>
        <row r="74">
          <cell r="E74">
            <v>22879972887.463882</v>
          </cell>
        </row>
        <row r="76">
          <cell r="E76">
            <v>4558222</v>
          </cell>
        </row>
        <row r="77">
          <cell r="E77">
            <v>35832543812.7823</v>
          </cell>
        </row>
        <row r="80">
          <cell r="E80">
            <v>747170959.77</v>
          </cell>
        </row>
        <row r="81">
          <cell r="E81">
            <v>88388320016.2172</v>
          </cell>
        </row>
        <row r="90">
          <cell r="E90">
            <v>119989445576.46712</v>
          </cell>
        </row>
        <row r="92">
          <cell r="E92">
            <v>151188492.64</v>
          </cell>
        </row>
        <row r="103">
          <cell r="E103">
            <v>0</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783643725.35</v>
          </cell>
        </row>
        <row r="122">
          <cell r="E122">
            <v>61026911</v>
          </cell>
        </row>
        <row r="123">
          <cell r="E123">
            <v>249362668487.8624</v>
          </cell>
        </row>
        <row r="126">
          <cell r="E126">
            <v>976979</v>
          </cell>
        </row>
        <row r="127">
          <cell r="E127">
            <v>779856375.478023</v>
          </cell>
        </row>
        <row r="130">
          <cell r="E130">
            <v>0</v>
          </cell>
        </row>
        <row r="131">
          <cell r="E131">
            <v>954401396.47</v>
          </cell>
        </row>
        <row r="134">
          <cell r="E134">
            <v>0</v>
          </cell>
        </row>
        <row r="135">
          <cell r="E135">
            <v>8004941857.38</v>
          </cell>
        </row>
        <row r="137">
          <cell r="E137">
            <v>0</v>
          </cell>
        </row>
        <row r="142">
          <cell r="E142">
            <v>19964110167.409992</v>
          </cell>
        </row>
        <row r="143">
          <cell r="E143">
            <v>71967094993.91502</v>
          </cell>
        </row>
        <row r="161">
          <cell r="E161">
            <v>-1536519283.104111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72731651295.57999</v>
          </cell>
        </row>
        <row r="8">
          <cell r="E8">
            <v>683035478057.8953</v>
          </cell>
        </row>
        <row r="10">
          <cell r="E10">
            <v>4120576545.131</v>
          </cell>
        </row>
        <row r="11">
          <cell r="E11">
            <v>380105435651.629</v>
          </cell>
        </row>
        <row r="17">
          <cell r="E17">
            <v>3851989138.7000003</v>
          </cell>
        </row>
        <row r="18">
          <cell r="E18">
            <v>54500942876.17019</v>
          </cell>
        </row>
        <row r="20">
          <cell r="E20">
            <v>7664027409.349999</v>
          </cell>
        </row>
        <row r="21">
          <cell r="E21">
            <v>704947957.43</v>
          </cell>
        </row>
        <row r="25">
          <cell r="E25">
            <v>50508259.98</v>
          </cell>
        </row>
        <row r="28">
          <cell r="E28">
            <v>0</v>
          </cell>
        </row>
        <row r="31">
          <cell r="E31">
            <v>0</v>
          </cell>
        </row>
        <row r="34">
          <cell r="E34">
            <v>0</v>
          </cell>
        </row>
        <row r="37">
          <cell r="E37">
            <v>0</v>
          </cell>
        </row>
        <row r="40">
          <cell r="E40">
            <v>86498247.92999999</v>
          </cell>
        </row>
        <row r="55">
          <cell r="E55">
            <v>16473996105.313158</v>
          </cell>
        </row>
        <row r="58">
          <cell r="E58">
            <v>97918945.746051</v>
          </cell>
        </row>
        <row r="59">
          <cell r="E59">
            <v>303714372.4679733</v>
          </cell>
        </row>
        <row r="61">
          <cell r="E61">
            <v>13663784</v>
          </cell>
        </row>
        <row r="62">
          <cell r="E62">
            <v>3846263031.0039334</v>
          </cell>
        </row>
        <row r="64">
          <cell r="E64">
            <v>0</v>
          </cell>
        </row>
        <row r="65">
          <cell r="E65">
            <v>84861999.63554417</v>
          </cell>
        </row>
        <row r="67">
          <cell r="E67">
            <v>0</v>
          </cell>
        </row>
        <row r="68">
          <cell r="E68">
            <v>1164873814.28432</v>
          </cell>
        </row>
        <row r="70">
          <cell r="E70">
            <v>1593246.96</v>
          </cell>
        </row>
        <row r="71">
          <cell r="E71">
            <v>1609377808.2438123</v>
          </cell>
        </row>
        <row r="73">
          <cell r="E73">
            <v>0</v>
          </cell>
        </row>
        <row r="74">
          <cell r="E74">
            <v>26340525671.318375</v>
          </cell>
        </row>
        <row r="76">
          <cell r="E76">
            <v>3549792</v>
          </cell>
        </row>
        <row r="77">
          <cell r="E77">
            <v>32113192132.7432</v>
          </cell>
        </row>
        <row r="80">
          <cell r="E80">
            <v>232467352.57699978</v>
          </cell>
        </row>
        <row r="81">
          <cell r="E81">
            <v>101054802977.90129</v>
          </cell>
        </row>
        <row r="90">
          <cell r="E90">
            <v>118726351177.06651</v>
          </cell>
        </row>
        <row r="92">
          <cell r="E92">
            <v>120853666.64</v>
          </cell>
        </row>
        <row r="103">
          <cell r="E103">
            <v>2101005643</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871468174.5799999</v>
          </cell>
        </row>
        <row r="122">
          <cell r="E122">
            <v>61024411</v>
          </cell>
        </row>
        <row r="123">
          <cell r="E123">
            <v>272801950000.61838</v>
          </cell>
        </row>
        <row r="126">
          <cell r="E126">
            <v>976979</v>
          </cell>
        </row>
        <row r="127">
          <cell r="E127">
            <v>960711754.8360437</v>
          </cell>
        </row>
        <row r="130">
          <cell r="E130">
            <v>0</v>
          </cell>
        </row>
        <row r="131">
          <cell r="E131">
            <v>736857547.0400001</v>
          </cell>
        </row>
        <row r="134">
          <cell r="E134">
            <v>0</v>
          </cell>
        </row>
        <row r="135">
          <cell r="E135">
            <v>13236251026.31601</v>
          </cell>
        </row>
        <row r="137">
          <cell r="E137">
            <v>0</v>
          </cell>
        </row>
        <row r="142">
          <cell r="E142">
            <v>20301791217.230026</v>
          </cell>
        </row>
        <row r="143">
          <cell r="E143">
            <v>79300377539.4825</v>
          </cell>
        </row>
        <row r="161">
          <cell r="E161">
            <v>-3066465758.0764303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75060503535.29001</v>
          </cell>
        </row>
        <row r="8">
          <cell r="E8">
            <v>655369075972.3097</v>
          </cell>
        </row>
        <row r="10">
          <cell r="E10">
            <v>4121971244.382</v>
          </cell>
        </row>
        <row r="11">
          <cell r="E11">
            <v>342917156986.7653</v>
          </cell>
        </row>
        <row r="17">
          <cell r="E17">
            <v>4715666713.7699995</v>
          </cell>
        </row>
        <row r="18">
          <cell r="E18">
            <v>55809243520.732</v>
          </cell>
        </row>
        <row r="20">
          <cell r="E20">
            <v>10323412709.810001</v>
          </cell>
        </row>
        <row r="21">
          <cell r="E21">
            <v>695844123.16</v>
          </cell>
        </row>
        <row r="25">
          <cell r="E25">
            <v>50508259.98</v>
          </cell>
        </row>
        <row r="28">
          <cell r="E28">
            <v>0</v>
          </cell>
        </row>
        <row r="31">
          <cell r="E31">
            <v>0</v>
          </cell>
        </row>
        <row r="34">
          <cell r="E34">
            <v>0</v>
          </cell>
        </row>
        <row r="37">
          <cell r="E37">
            <v>0</v>
          </cell>
        </row>
        <row r="40">
          <cell r="E40">
            <v>87981191.95000002</v>
          </cell>
        </row>
        <row r="55">
          <cell r="E55">
            <v>16722438975.59122</v>
          </cell>
        </row>
        <row r="58">
          <cell r="E58">
            <v>111313824.481532</v>
          </cell>
        </row>
        <row r="59">
          <cell r="E59">
            <v>515023504.3556645</v>
          </cell>
        </row>
        <row r="61">
          <cell r="E61">
            <v>15988473</v>
          </cell>
        </row>
        <row r="62">
          <cell r="E62">
            <v>3571470388.7221165</v>
          </cell>
        </row>
        <row r="64">
          <cell r="E64">
            <v>0</v>
          </cell>
        </row>
        <row r="65">
          <cell r="E65">
            <v>138515304.10017756</v>
          </cell>
        </row>
        <row r="67">
          <cell r="E67">
            <v>0</v>
          </cell>
        </row>
        <row r="68">
          <cell r="E68">
            <v>1195212364.4965</v>
          </cell>
        </row>
        <row r="70">
          <cell r="E70">
            <v>1529996.96</v>
          </cell>
        </row>
        <row r="71">
          <cell r="E71">
            <v>1947361310.506845</v>
          </cell>
        </row>
        <row r="73">
          <cell r="E73">
            <v>0</v>
          </cell>
        </row>
        <row r="74">
          <cell r="E74">
            <v>25797768219.54358</v>
          </cell>
        </row>
        <row r="76">
          <cell r="E76">
            <v>3453558</v>
          </cell>
        </row>
        <row r="77">
          <cell r="E77">
            <v>30994257903.432755</v>
          </cell>
        </row>
        <row r="80">
          <cell r="E80">
            <v>273227898.4400002</v>
          </cell>
        </row>
        <row r="81">
          <cell r="E81">
            <v>101128883111.47261</v>
          </cell>
        </row>
        <row r="90">
          <cell r="E90">
            <v>121513387801.50389</v>
          </cell>
        </row>
        <row r="92">
          <cell r="E92">
            <v>125656142.23</v>
          </cell>
        </row>
        <row r="103">
          <cell r="E103">
            <v>2101005643</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882045277.19</v>
          </cell>
        </row>
        <row r="122">
          <cell r="E122">
            <v>61026411</v>
          </cell>
        </row>
        <row r="123">
          <cell r="E123">
            <v>280387781728.0383</v>
          </cell>
        </row>
        <row r="126">
          <cell r="E126">
            <v>976979</v>
          </cell>
        </row>
        <row r="127">
          <cell r="E127">
            <v>1029774546.0104775</v>
          </cell>
        </row>
        <row r="130">
          <cell r="E130">
            <v>0</v>
          </cell>
        </row>
        <row r="131">
          <cell r="E131">
            <v>890497282.4999999</v>
          </cell>
        </row>
        <row r="134">
          <cell r="E134">
            <v>0</v>
          </cell>
        </row>
        <row r="135">
          <cell r="E135">
            <v>13317192274.77359</v>
          </cell>
        </row>
        <row r="137">
          <cell r="E137">
            <v>0</v>
          </cell>
        </row>
        <row r="142">
          <cell r="E142">
            <v>20191020255.15004</v>
          </cell>
        </row>
        <row r="143">
          <cell r="E143">
            <v>84473648619.10248</v>
          </cell>
        </row>
        <row r="161">
          <cell r="E161">
            <v>-3908911404.466135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78030540284.7</v>
          </cell>
        </row>
        <row r="8">
          <cell r="E8">
            <v>701809953375.4487</v>
          </cell>
        </row>
        <row r="10">
          <cell r="E10">
            <v>4131331676.201</v>
          </cell>
        </row>
        <row r="11">
          <cell r="E11">
            <v>383691470162.51495</v>
          </cell>
        </row>
        <row r="17">
          <cell r="E17">
            <v>5382365376.6</v>
          </cell>
        </row>
        <row r="18">
          <cell r="E18">
            <v>57796783095.20455</v>
          </cell>
        </row>
        <row r="20">
          <cell r="E20">
            <v>9570506277.710003</v>
          </cell>
        </row>
        <row r="21">
          <cell r="E21">
            <v>876173904.96</v>
          </cell>
        </row>
        <row r="25">
          <cell r="E25">
            <v>50508259.98</v>
          </cell>
        </row>
        <row r="28">
          <cell r="E28">
            <v>0</v>
          </cell>
        </row>
        <row r="31">
          <cell r="E31">
            <v>0</v>
          </cell>
        </row>
        <row r="34">
          <cell r="E34">
            <v>0</v>
          </cell>
        </row>
        <row r="37">
          <cell r="E37">
            <v>0</v>
          </cell>
        </row>
        <row r="40">
          <cell r="E40">
            <v>94766221.9</v>
          </cell>
        </row>
        <row r="55">
          <cell r="E55">
            <v>18975006270.668915</v>
          </cell>
        </row>
        <row r="58">
          <cell r="E58">
            <v>2040861.240168</v>
          </cell>
        </row>
        <row r="59">
          <cell r="E59">
            <v>518394593.6023694</v>
          </cell>
        </row>
        <row r="61">
          <cell r="E61">
            <v>15817266</v>
          </cell>
        </row>
        <row r="62">
          <cell r="E62">
            <v>3524316015.7132263</v>
          </cell>
        </row>
        <row r="64">
          <cell r="E64">
            <v>0</v>
          </cell>
        </row>
        <row r="65">
          <cell r="E65">
            <v>160194657.72301418</v>
          </cell>
        </row>
        <row r="67">
          <cell r="E67">
            <v>0</v>
          </cell>
        </row>
        <row r="68">
          <cell r="E68">
            <v>1195926368.034133</v>
          </cell>
        </row>
        <row r="70">
          <cell r="E70">
            <v>2698356.96</v>
          </cell>
        </row>
        <row r="71">
          <cell r="E71">
            <v>1464361288.2415862</v>
          </cell>
        </row>
        <row r="73">
          <cell r="E73">
            <v>0</v>
          </cell>
        </row>
        <row r="74">
          <cell r="E74">
            <v>28532331787.287445</v>
          </cell>
        </row>
        <row r="76">
          <cell r="E76">
            <v>4568088</v>
          </cell>
        </row>
        <row r="77">
          <cell r="E77">
            <v>32598543440.179295</v>
          </cell>
        </row>
        <row r="80">
          <cell r="E80">
            <v>1328224980.2900002</v>
          </cell>
        </row>
        <row r="81">
          <cell r="E81">
            <v>106477283885.06293</v>
          </cell>
        </row>
        <row r="90">
          <cell r="E90">
            <v>121455611780.54533</v>
          </cell>
        </row>
        <row r="92">
          <cell r="E92">
            <v>131689787.92</v>
          </cell>
        </row>
        <row r="103">
          <cell r="E103">
            <v>1976916893</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892008091.3000001</v>
          </cell>
        </row>
        <row r="122">
          <cell r="E122">
            <v>61027411</v>
          </cell>
        </row>
        <row r="123">
          <cell r="E123">
            <v>285066200831.27124</v>
          </cell>
        </row>
        <row r="126">
          <cell r="E126">
            <v>976979</v>
          </cell>
        </row>
        <row r="127">
          <cell r="E127">
            <v>975487433.2502652</v>
          </cell>
        </row>
        <row r="130">
          <cell r="E130">
            <v>0</v>
          </cell>
        </row>
        <row r="131">
          <cell r="E131">
            <v>1197755048.47</v>
          </cell>
        </row>
        <row r="134">
          <cell r="E134">
            <v>0</v>
          </cell>
        </row>
        <row r="135">
          <cell r="E135">
            <v>9501187332.022886</v>
          </cell>
        </row>
        <row r="137">
          <cell r="E137">
            <v>0</v>
          </cell>
        </row>
        <row r="142">
          <cell r="E142">
            <v>21361044988.710007</v>
          </cell>
        </row>
        <row r="143">
          <cell r="E143">
            <v>85038856916.13647</v>
          </cell>
        </row>
        <row r="161">
          <cell r="E161">
            <v>-5716970048.865191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74767349980.61002</v>
          </cell>
        </row>
        <row r="8">
          <cell r="E8">
            <v>718145264583.3208</v>
          </cell>
        </row>
        <row r="10">
          <cell r="E10">
            <v>4130048915.36572</v>
          </cell>
        </row>
        <row r="11">
          <cell r="E11">
            <v>394917791546.12964</v>
          </cell>
        </row>
        <row r="17">
          <cell r="E17">
            <v>5373299257.309999</v>
          </cell>
        </row>
        <row r="18">
          <cell r="E18">
            <v>55151776361.881805</v>
          </cell>
        </row>
        <row r="20">
          <cell r="E20">
            <v>8039325471.539999</v>
          </cell>
        </row>
        <row r="21">
          <cell r="E21">
            <v>754472244.49</v>
          </cell>
        </row>
        <row r="25">
          <cell r="E25">
            <v>50508259.98</v>
          </cell>
        </row>
        <row r="28">
          <cell r="E28">
            <v>0</v>
          </cell>
        </row>
        <row r="31">
          <cell r="E31">
            <v>0</v>
          </cell>
        </row>
        <row r="34">
          <cell r="E34">
            <v>0</v>
          </cell>
        </row>
        <row r="37">
          <cell r="E37">
            <v>0</v>
          </cell>
        </row>
        <row r="40">
          <cell r="E40">
            <v>97553234.33</v>
          </cell>
        </row>
        <row r="55">
          <cell r="E55">
            <v>18010593082.900665</v>
          </cell>
        </row>
        <row r="58">
          <cell r="E58">
            <v>122534327.323427</v>
          </cell>
        </row>
        <row r="59">
          <cell r="E59">
            <v>652195836.1343055</v>
          </cell>
        </row>
        <row r="61">
          <cell r="E61">
            <v>3871989</v>
          </cell>
        </row>
        <row r="62">
          <cell r="E62">
            <v>3739032850.6427765</v>
          </cell>
        </row>
        <row r="64">
          <cell r="E64">
            <v>0</v>
          </cell>
        </row>
        <row r="65">
          <cell r="E65">
            <v>194173739.82479307</v>
          </cell>
        </row>
        <row r="67">
          <cell r="E67">
            <v>0</v>
          </cell>
        </row>
        <row r="68">
          <cell r="E68">
            <v>1156546463.0232</v>
          </cell>
        </row>
        <row r="70">
          <cell r="E70">
            <v>4673376.96</v>
          </cell>
        </row>
        <row r="71">
          <cell r="E71">
            <v>1723174544.0974817</v>
          </cell>
        </row>
        <row r="73">
          <cell r="E73">
            <v>0</v>
          </cell>
        </row>
        <row r="74">
          <cell r="E74">
            <v>28979195857.665985</v>
          </cell>
        </row>
        <row r="76">
          <cell r="E76">
            <v>4037368</v>
          </cell>
        </row>
        <row r="77">
          <cell r="E77">
            <v>31555648447.952866</v>
          </cell>
        </row>
        <row r="80">
          <cell r="E80">
            <v>566237906.5899999</v>
          </cell>
        </row>
        <row r="81">
          <cell r="E81">
            <v>107093376437.36429</v>
          </cell>
        </row>
        <row r="90">
          <cell r="E90">
            <v>119874596122.28458</v>
          </cell>
        </row>
        <row r="92">
          <cell r="E92">
            <v>127021910.62</v>
          </cell>
        </row>
        <row r="103">
          <cell r="E103">
            <v>2120472009</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903919983.9300001</v>
          </cell>
        </row>
        <row r="122">
          <cell r="E122">
            <v>61028411</v>
          </cell>
        </row>
        <row r="123">
          <cell r="E123">
            <v>285888736175.7406</v>
          </cell>
        </row>
        <row r="126">
          <cell r="E126">
            <v>976979</v>
          </cell>
        </row>
        <row r="127">
          <cell r="E127">
            <v>1031204026.959666</v>
          </cell>
        </row>
        <row r="130">
          <cell r="E130">
            <v>0</v>
          </cell>
        </row>
        <row r="131">
          <cell r="E131">
            <v>1098233105.78</v>
          </cell>
        </row>
        <row r="134">
          <cell r="E134">
            <v>0</v>
          </cell>
        </row>
        <row r="135">
          <cell r="E135">
            <v>10357003278.029194</v>
          </cell>
        </row>
        <row r="137">
          <cell r="E137">
            <v>0</v>
          </cell>
        </row>
        <row r="142">
          <cell r="E142">
            <v>19413827296.810013</v>
          </cell>
        </row>
        <row r="143">
          <cell r="E143">
            <v>85694832314.83408</v>
          </cell>
        </row>
        <row r="161">
          <cell r="E161">
            <v>-3888729798.9770927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74745169655.38</v>
          </cell>
        </row>
        <row r="8">
          <cell r="E8">
            <v>724484746995.462</v>
          </cell>
        </row>
        <row r="10">
          <cell r="E10">
            <v>4149338480.7836404</v>
          </cell>
        </row>
        <row r="11">
          <cell r="E11">
            <v>407363338382.8813</v>
          </cell>
        </row>
        <row r="17">
          <cell r="E17">
            <v>5497652171.73</v>
          </cell>
        </row>
        <row r="18">
          <cell r="E18">
            <v>53727686466.94305</v>
          </cell>
        </row>
        <row r="20">
          <cell r="E20">
            <v>7444492590.5199995</v>
          </cell>
        </row>
        <row r="21">
          <cell r="E21">
            <v>985700113.62</v>
          </cell>
        </row>
        <row r="25">
          <cell r="E25">
            <v>50508259.98</v>
          </cell>
        </row>
        <row r="28">
          <cell r="E28">
            <v>0</v>
          </cell>
        </row>
        <row r="31">
          <cell r="E31">
            <v>0</v>
          </cell>
        </row>
        <row r="34">
          <cell r="E34">
            <v>0</v>
          </cell>
        </row>
        <row r="37">
          <cell r="E37">
            <v>0</v>
          </cell>
        </row>
        <row r="40">
          <cell r="E40">
            <v>95507823.28999999</v>
          </cell>
        </row>
        <row r="55">
          <cell r="E55">
            <v>17749329653.375996</v>
          </cell>
        </row>
        <row r="58">
          <cell r="E58">
            <v>134761187.880762</v>
          </cell>
        </row>
        <row r="59">
          <cell r="E59">
            <v>655593438.5173988</v>
          </cell>
        </row>
        <row r="61">
          <cell r="E61">
            <v>3751482</v>
          </cell>
        </row>
        <row r="62">
          <cell r="E62">
            <v>3650022116.618662</v>
          </cell>
        </row>
        <row r="64">
          <cell r="E64">
            <v>0</v>
          </cell>
        </row>
        <row r="65">
          <cell r="E65">
            <v>22881017.75799948</v>
          </cell>
        </row>
        <row r="67">
          <cell r="E67">
            <v>0</v>
          </cell>
        </row>
        <row r="68">
          <cell r="E68">
            <v>1145086295.8465</v>
          </cell>
        </row>
        <row r="70">
          <cell r="E70">
            <v>2521976.96</v>
          </cell>
        </row>
        <row r="71">
          <cell r="E71">
            <v>1105607911.6409476</v>
          </cell>
        </row>
        <row r="73">
          <cell r="E73">
            <v>0</v>
          </cell>
        </row>
        <row r="74">
          <cell r="E74">
            <v>27329257614.357574</v>
          </cell>
        </row>
        <row r="76">
          <cell r="E76">
            <v>3806899</v>
          </cell>
        </row>
        <row r="77">
          <cell r="E77">
            <v>31951467786.47149</v>
          </cell>
        </row>
        <row r="80">
          <cell r="E80">
            <v>420934576.5100002</v>
          </cell>
        </row>
        <row r="81">
          <cell r="E81">
            <v>109434066865.02026</v>
          </cell>
        </row>
        <row r="90">
          <cell r="E90">
            <v>118534367096.96458</v>
          </cell>
        </row>
        <row r="92">
          <cell r="E92">
            <v>153005660.64</v>
          </cell>
        </row>
        <row r="103">
          <cell r="E103">
            <v>2219748898</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913019401.85</v>
          </cell>
        </row>
        <row r="122">
          <cell r="E122">
            <v>61029409.82620532</v>
          </cell>
        </row>
        <row r="123">
          <cell r="E123">
            <v>282314174218.44183</v>
          </cell>
        </row>
        <row r="126">
          <cell r="E126">
            <v>976979</v>
          </cell>
        </row>
        <row r="127">
          <cell r="E127">
            <v>978166643.8748975</v>
          </cell>
        </row>
        <row r="130">
          <cell r="E130">
            <v>0</v>
          </cell>
        </row>
        <row r="131">
          <cell r="E131">
            <v>1073304832.5499998</v>
          </cell>
        </row>
        <row r="134">
          <cell r="E134">
            <v>0</v>
          </cell>
        </row>
        <row r="135">
          <cell r="E135">
            <v>11055461459.829231</v>
          </cell>
        </row>
        <row r="137">
          <cell r="E137">
            <v>0</v>
          </cell>
        </row>
        <row r="142">
          <cell r="E142">
            <v>19582327154.340042</v>
          </cell>
        </row>
        <row r="143">
          <cell r="E143">
            <v>86701463298.7924</v>
          </cell>
        </row>
        <row r="161">
          <cell r="E161">
            <v>-4224464578.498808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76484109001.29001</v>
          </cell>
        </row>
        <row r="8">
          <cell r="E8">
            <v>695498747450.7878</v>
          </cell>
        </row>
        <row r="10">
          <cell r="E10">
            <v>4138581982.60748</v>
          </cell>
        </row>
        <row r="11">
          <cell r="E11">
            <v>409143842828.67395</v>
          </cell>
        </row>
        <row r="17">
          <cell r="E17">
            <v>5506044607.059999</v>
          </cell>
        </row>
        <row r="18">
          <cell r="E18">
            <v>53581829696.87273</v>
          </cell>
        </row>
        <row r="20">
          <cell r="E20">
            <v>10742467748.340002</v>
          </cell>
        </row>
        <row r="21">
          <cell r="E21">
            <v>1155543903.29</v>
          </cell>
        </row>
        <row r="25">
          <cell r="E25">
            <v>35339937.2</v>
          </cell>
        </row>
        <row r="28">
          <cell r="E28">
            <v>0</v>
          </cell>
        </row>
        <row r="31">
          <cell r="E31">
            <v>0</v>
          </cell>
        </row>
        <row r="34">
          <cell r="E34">
            <v>0</v>
          </cell>
        </row>
        <row r="37">
          <cell r="E37">
            <v>0</v>
          </cell>
        </row>
        <row r="40">
          <cell r="E40">
            <v>96094984.51</v>
          </cell>
        </row>
        <row r="55">
          <cell r="E55">
            <v>17492407133.231846</v>
          </cell>
        </row>
        <row r="58">
          <cell r="E58">
            <v>96191296.72250901</v>
          </cell>
        </row>
        <row r="59">
          <cell r="E59">
            <v>635040907.2964904</v>
          </cell>
        </row>
        <row r="61">
          <cell r="E61">
            <v>4275010</v>
          </cell>
        </row>
        <row r="62">
          <cell r="E62">
            <v>4305580918.13169</v>
          </cell>
        </row>
        <row r="64">
          <cell r="E64">
            <v>0</v>
          </cell>
        </row>
        <row r="65">
          <cell r="E65">
            <v>145775535.70816076</v>
          </cell>
        </row>
        <row r="67">
          <cell r="E67">
            <v>0</v>
          </cell>
        </row>
        <row r="68">
          <cell r="E68">
            <v>1107495612.7411995</v>
          </cell>
        </row>
        <row r="70">
          <cell r="E70">
            <v>1530326.96</v>
          </cell>
        </row>
        <row r="71">
          <cell r="E71">
            <v>887412621.2500098</v>
          </cell>
        </row>
        <row r="73">
          <cell r="E73">
            <v>0</v>
          </cell>
        </row>
        <row r="74">
          <cell r="E74">
            <v>26982363924.639923</v>
          </cell>
        </row>
        <row r="76">
          <cell r="E76">
            <v>3804471</v>
          </cell>
        </row>
        <row r="77">
          <cell r="E77">
            <v>31967047374.424416</v>
          </cell>
        </row>
        <row r="80">
          <cell r="E80">
            <v>508209415.11999965</v>
          </cell>
        </row>
        <row r="81">
          <cell r="E81">
            <v>110129565686.04646</v>
          </cell>
        </row>
        <row r="90">
          <cell r="E90">
            <v>117656882543.11809</v>
          </cell>
        </row>
        <row r="92">
          <cell r="E92">
            <v>144304288.99</v>
          </cell>
        </row>
        <row r="103">
          <cell r="E103">
            <v>2556092577</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921023947.8</v>
          </cell>
        </row>
        <row r="122">
          <cell r="E122">
            <v>61030411</v>
          </cell>
        </row>
        <row r="123">
          <cell r="E123">
            <v>252067544775.51434</v>
          </cell>
        </row>
        <row r="126">
          <cell r="E126">
            <v>974479</v>
          </cell>
        </row>
        <row r="127">
          <cell r="E127">
            <v>965731383.1694881</v>
          </cell>
        </row>
        <row r="130">
          <cell r="E130">
            <v>0</v>
          </cell>
        </row>
        <row r="131">
          <cell r="E131">
            <v>1154303989.46</v>
          </cell>
        </row>
        <row r="134">
          <cell r="E134">
            <v>0</v>
          </cell>
        </row>
        <row r="135">
          <cell r="E135">
            <v>11127251769.305813</v>
          </cell>
        </row>
        <row r="137">
          <cell r="E137">
            <v>0</v>
          </cell>
        </row>
        <row r="142">
          <cell r="E142">
            <v>18243485036.36003</v>
          </cell>
        </row>
        <row r="143">
          <cell r="E143">
            <v>87084157034.17934</v>
          </cell>
        </row>
        <row r="161">
          <cell r="E161">
            <v>-4425214009.17453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75815300654.07</v>
          </cell>
        </row>
        <row r="8">
          <cell r="E8">
            <v>757252140038.0679</v>
          </cell>
        </row>
        <row r="10">
          <cell r="E10">
            <v>4133487416.0624604</v>
          </cell>
        </row>
        <row r="11">
          <cell r="E11">
            <v>455991524254.38226</v>
          </cell>
        </row>
        <row r="17">
          <cell r="E17">
            <v>5753613610.690001</v>
          </cell>
        </row>
        <row r="18">
          <cell r="E18">
            <v>54221065176.68577</v>
          </cell>
        </row>
        <row r="20">
          <cell r="E20">
            <v>9363294284.86</v>
          </cell>
        </row>
        <row r="21">
          <cell r="E21">
            <v>1367319338.02</v>
          </cell>
        </row>
        <row r="25">
          <cell r="E25">
            <v>30336645.54</v>
          </cell>
        </row>
        <row r="28">
          <cell r="E28">
            <v>0</v>
          </cell>
        </row>
        <row r="31">
          <cell r="E31">
            <v>0</v>
          </cell>
        </row>
        <row r="34">
          <cell r="E34">
            <v>0</v>
          </cell>
        </row>
        <row r="37">
          <cell r="E37">
            <v>0</v>
          </cell>
        </row>
        <row r="40">
          <cell r="E40">
            <v>97187045.01</v>
          </cell>
        </row>
        <row r="55">
          <cell r="E55">
            <v>17646497592.686108</v>
          </cell>
        </row>
        <row r="58">
          <cell r="E58">
            <v>92264764.820878</v>
          </cell>
        </row>
        <row r="59">
          <cell r="E59">
            <v>348416677.19719636</v>
          </cell>
        </row>
        <row r="61">
          <cell r="E61">
            <v>4388077</v>
          </cell>
        </row>
        <row r="62">
          <cell r="E62">
            <v>3302355297.3048897</v>
          </cell>
        </row>
        <row r="64">
          <cell r="E64">
            <v>0</v>
          </cell>
        </row>
        <row r="65">
          <cell r="E65">
            <v>200626887.2093923</v>
          </cell>
        </row>
        <row r="67">
          <cell r="E67">
            <v>0</v>
          </cell>
        </row>
        <row r="68">
          <cell r="E68">
            <v>1068375733.6855999</v>
          </cell>
        </row>
        <row r="70">
          <cell r="E70">
            <v>2474046.96</v>
          </cell>
        </row>
        <row r="71">
          <cell r="E71">
            <v>1862053887.833305</v>
          </cell>
        </row>
        <row r="73">
          <cell r="E73">
            <v>0</v>
          </cell>
        </row>
        <row r="74">
          <cell r="E74">
            <v>26566246302.32347</v>
          </cell>
        </row>
        <row r="76">
          <cell r="E76">
            <v>2964348</v>
          </cell>
        </row>
        <row r="77">
          <cell r="E77">
            <v>31803848831.865093</v>
          </cell>
        </row>
        <row r="80">
          <cell r="E80">
            <v>472313223.64999986</v>
          </cell>
        </row>
        <row r="81">
          <cell r="E81">
            <v>111579936470.03587</v>
          </cell>
        </row>
        <row r="90">
          <cell r="E90">
            <v>117867152711.78784</v>
          </cell>
        </row>
        <row r="92">
          <cell r="E92">
            <v>159800006.9</v>
          </cell>
        </row>
        <row r="103">
          <cell r="E103">
            <v>2666593912</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929697615.0200001</v>
          </cell>
        </row>
        <row r="122">
          <cell r="E122">
            <v>61030411</v>
          </cell>
        </row>
        <row r="123">
          <cell r="E123">
            <v>269744230653.24408</v>
          </cell>
        </row>
        <row r="126">
          <cell r="E126">
            <v>974479</v>
          </cell>
        </row>
        <row r="127">
          <cell r="E127">
            <v>1075015738.483263</v>
          </cell>
        </row>
        <row r="130">
          <cell r="E130">
            <v>0</v>
          </cell>
        </row>
        <row r="131">
          <cell r="E131">
            <v>1163771433.1699998</v>
          </cell>
        </row>
        <row r="134">
          <cell r="E134">
            <v>0</v>
          </cell>
        </row>
        <row r="135">
          <cell r="E135">
            <v>12865488681.405714</v>
          </cell>
        </row>
        <row r="137">
          <cell r="E137">
            <v>0</v>
          </cell>
        </row>
        <row r="142">
          <cell r="E142">
            <v>17904736877.86</v>
          </cell>
        </row>
        <row r="143">
          <cell r="E143">
            <v>87096469192.00703</v>
          </cell>
        </row>
        <row r="161">
          <cell r="E161">
            <v>-4774021516.90577</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77375321485.00998</v>
          </cell>
        </row>
        <row r="8">
          <cell r="E8">
            <v>683532746111.9464</v>
          </cell>
        </row>
        <row r="10">
          <cell r="E10">
            <v>4142626393.28488</v>
          </cell>
        </row>
        <row r="11">
          <cell r="E11">
            <v>391816645383.65674</v>
          </cell>
        </row>
        <row r="17">
          <cell r="E17">
            <v>5568846646.12</v>
          </cell>
        </row>
        <row r="18">
          <cell r="E18">
            <v>54039158487.23301</v>
          </cell>
        </row>
        <row r="20">
          <cell r="E20">
            <v>10868463772.92</v>
          </cell>
        </row>
        <row r="21">
          <cell r="E21">
            <v>1137504029.44</v>
          </cell>
        </row>
        <row r="25">
          <cell r="E25">
            <v>30336645.54</v>
          </cell>
        </row>
        <row r="28">
          <cell r="E28">
            <v>0</v>
          </cell>
        </row>
        <row r="31">
          <cell r="E31">
            <v>0</v>
          </cell>
        </row>
        <row r="34">
          <cell r="E34">
            <v>0</v>
          </cell>
        </row>
        <row r="37">
          <cell r="E37">
            <v>0</v>
          </cell>
        </row>
        <row r="40">
          <cell r="E40">
            <v>98810154.65</v>
          </cell>
        </row>
        <row r="55">
          <cell r="E55">
            <v>17594772439.179417</v>
          </cell>
        </row>
        <row r="58">
          <cell r="E58">
            <v>101586342.602638</v>
          </cell>
        </row>
        <row r="59">
          <cell r="E59">
            <v>715981323.2545135</v>
          </cell>
        </row>
        <row r="61">
          <cell r="E61">
            <v>4323305</v>
          </cell>
        </row>
        <row r="62">
          <cell r="E62">
            <v>3917532576.21652</v>
          </cell>
        </row>
        <row r="64">
          <cell r="E64">
            <v>0</v>
          </cell>
        </row>
        <row r="65">
          <cell r="E65">
            <v>199294955.6370118</v>
          </cell>
        </row>
        <row r="67">
          <cell r="E67">
            <v>0</v>
          </cell>
        </row>
        <row r="68">
          <cell r="E68">
            <v>675740947.4183332</v>
          </cell>
        </row>
        <row r="70">
          <cell r="E70">
            <v>2637846.96</v>
          </cell>
        </row>
        <row r="71">
          <cell r="E71">
            <v>1349279976.3569183</v>
          </cell>
        </row>
        <row r="73">
          <cell r="E73">
            <v>0</v>
          </cell>
        </row>
        <row r="74">
          <cell r="E74">
            <v>26671992326.081497</v>
          </cell>
        </row>
        <row r="76">
          <cell r="E76">
            <v>3178076</v>
          </cell>
        </row>
        <row r="77">
          <cell r="E77">
            <v>31954720673.059555</v>
          </cell>
        </row>
        <row r="80">
          <cell r="E80">
            <v>441649657.20000005</v>
          </cell>
        </row>
        <row r="81">
          <cell r="E81">
            <v>109321169753.98213</v>
          </cell>
        </row>
        <row r="90">
          <cell r="E90">
            <v>118489052269.44244</v>
          </cell>
        </row>
        <row r="92">
          <cell r="E92">
            <v>107717018.44</v>
          </cell>
        </row>
        <row r="103">
          <cell r="E103">
            <v>2878590831</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941943184.2700001</v>
          </cell>
        </row>
        <row r="122">
          <cell r="E122">
            <v>71156411</v>
          </cell>
        </row>
        <row r="123">
          <cell r="E123">
            <v>262472035936.155</v>
          </cell>
        </row>
        <row r="126">
          <cell r="E126">
            <v>974479</v>
          </cell>
        </row>
        <row r="127">
          <cell r="E127">
            <v>922639887.9245416</v>
          </cell>
        </row>
        <row r="130">
          <cell r="E130">
            <v>0</v>
          </cell>
        </row>
        <row r="131">
          <cell r="E131">
            <v>1462866679.6499999</v>
          </cell>
        </row>
        <row r="134">
          <cell r="E134">
            <v>0</v>
          </cell>
        </row>
        <row r="135">
          <cell r="E135">
            <v>12319008321.619429</v>
          </cell>
        </row>
        <row r="137">
          <cell r="E137">
            <v>0</v>
          </cell>
        </row>
        <row r="142">
          <cell r="E142">
            <v>18921887750.960007</v>
          </cell>
        </row>
        <row r="143">
          <cell r="E143">
            <v>87336869322.23769</v>
          </cell>
        </row>
        <row r="161">
          <cell r="E161">
            <v>-4310822637.189874</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80413867356.76999</v>
          </cell>
        </row>
        <row r="8">
          <cell r="E8">
            <v>739275680212.7678</v>
          </cell>
        </row>
        <row r="10">
          <cell r="E10">
            <v>4173568863.27</v>
          </cell>
        </row>
        <row r="11">
          <cell r="E11">
            <v>420588650255.3445</v>
          </cell>
        </row>
        <row r="17">
          <cell r="E17">
            <v>5768741559.93</v>
          </cell>
        </row>
        <row r="18">
          <cell r="E18">
            <v>53366614971.99776</v>
          </cell>
        </row>
        <row r="20">
          <cell r="E20">
            <v>10183579371.760002</v>
          </cell>
        </row>
        <row r="21">
          <cell r="E21">
            <v>1143221139.39</v>
          </cell>
        </row>
        <row r="25">
          <cell r="E25">
            <v>30336645.54</v>
          </cell>
        </row>
        <row r="28">
          <cell r="E28">
            <v>0</v>
          </cell>
        </row>
        <row r="31">
          <cell r="E31">
            <v>0</v>
          </cell>
        </row>
        <row r="34">
          <cell r="E34">
            <v>0</v>
          </cell>
        </row>
        <row r="37">
          <cell r="E37">
            <v>0</v>
          </cell>
        </row>
        <row r="40">
          <cell r="E40">
            <v>99915743.81</v>
          </cell>
        </row>
        <row r="55">
          <cell r="E55">
            <v>17516570954.198036</v>
          </cell>
        </row>
        <row r="58">
          <cell r="E58">
            <v>104031912.106109</v>
          </cell>
        </row>
        <row r="59">
          <cell r="E59">
            <v>1529941488.7399511</v>
          </cell>
        </row>
        <row r="61">
          <cell r="E61">
            <v>4604392</v>
          </cell>
        </row>
        <row r="62">
          <cell r="E62">
            <v>3892332819.0389986</v>
          </cell>
        </row>
        <row r="64">
          <cell r="E64">
            <v>0</v>
          </cell>
        </row>
        <row r="65">
          <cell r="E65">
            <v>101353738.64887552</v>
          </cell>
        </row>
        <row r="67">
          <cell r="E67">
            <v>0</v>
          </cell>
        </row>
        <row r="68">
          <cell r="E68">
            <v>829633546.6248667</v>
          </cell>
        </row>
        <row r="70">
          <cell r="E70">
            <v>2173107.96</v>
          </cell>
        </row>
        <row r="71">
          <cell r="E71">
            <v>1204912395.7819695</v>
          </cell>
        </row>
        <row r="73">
          <cell r="E73">
            <v>0</v>
          </cell>
        </row>
        <row r="74">
          <cell r="E74">
            <v>28223571705.686096</v>
          </cell>
        </row>
        <row r="76">
          <cell r="E76">
            <v>2510134</v>
          </cell>
        </row>
        <row r="77">
          <cell r="E77">
            <v>32772667115.85207</v>
          </cell>
        </row>
        <row r="80">
          <cell r="E80">
            <v>655003380.55</v>
          </cell>
        </row>
        <row r="81">
          <cell r="E81">
            <v>110210642845.57549</v>
          </cell>
        </row>
        <row r="90">
          <cell r="E90">
            <v>119723607097.96344</v>
          </cell>
        </row>
        <row r="92">
          <cell r="E92">
            <v>216476593.37</v>
          </cell>
        </row>
        <row r="103">
          <cell r="E103">
            <v>3092964689</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951544072.4699999</v>
          </cell>
        </row>
        <row r="122">
          <cell r="E122">
            <v>67529823</v>
          </cell>
        </row>
        <row r="123">
          <cell r="E123">
            <v>288101322643.5783</v>
          </cell>
        </row>
        <row r="126">
          <cell r="E126">
            <v>974479</v>
          </cell>
        </row>
        <row r="127">
          <cell r="E127">
            <v>850864037.2649643</v>
          </cell>
        </row>
        <row r="130">
          <cell r="E130">
            <v>0</v>
          </cell>
        </row>
        <row r="131">
          <cell r="E131">
            <v>1434594336.1699998</v>
          </cell>
        </row>
        <row r="134">
          <cell r="E134">
            <v>0</v>
          </cell>
        </row>
        <row r="135">
          <cell r="E135">
            <v>12482524223.724428</v>
          </cell>
        </row>
        <row r="137">
          <cell r="E137">
            <v>0</v>
          </cell>
        </row>
        <row r="142">
          <cell r="E142">
            <v>20149160170.100006</v>
          </cell>
        </row>
        <row r="143">
          <cell r="E143">
            <v>89036787249.49438</v>
          </cell>
        </row>
        <row r="161">
          <cell r="E161">
            <v>-4575438219.152211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79204171243.72</v>
          </cell>
        </row>
        <row r="8">
          <cell r="E8">
            <v>713079366096.4393</v>
          </cell>
        </row>
        <row r="10">
          <cell r="E10">
            <v>3748075554.69056</v>
          </cell>
        </row>
        <row r="11">
          <cell r="E11">
            <v>407891293261.0221</v>
          </cell>
        </row>
        <row r="17">
          <cell r="E17">
            <v>5871799582.740001</v>
          </cell>
        </row>
        <row r="18">
          <cell r="E18">
            <v>54165409304.863335</v>
          </cell>
        </row>
        <row r="20">
          <cell r="E20">
            <v>11306549460.37</v>
          </cell>
        </row>
        <row r="21">
          <cell r="E21">
            <v>1291983048.35</v>
          </cell>
        </row>
        <row r="25">
          <cell r="E25">
            <v>30336645.54</v>
          </cell>
        </row>
        <row r="28">
          <cell r="E28">
            <v>0</v>
          </cell>
        </row>
        <row r="31">
          <cell r="E31">
            <v>0</v>
          </cell>
        </row>
        <row r="34">
          <cell r="E34">
            <v>0</v>
          </cell>
        </row>
        <row r="37">
          <cell r="E37">
            <v>0</v>
          </cell>
        </row>
        <row r="40">
          <cell r="E40">
            <v>99975060.76</v>
          </cell>
        </row>
        <row r="55">
          <cell r="E55">
            <v>18045280669.06859</v>
          </cell>
        </row>
        <row r="58">
          <cell r="E58">
            <v>96999022.389975</v>
          </cell>
        </row>
        <row r="59">
          <cell r="E59">
            <v>455536012.76070935</v>
          </cell>
        </row>
        <row r="61">
          <cell r="E61">
            <v>6919251</v>
          </cell>
        </row>
        <row r="62">
          <cell r="E62">
            <v>2022364763.4918299</v>
          </cell>
        </row>
        <row r="64">
          <cell r="E64">
            <v>0</v>
          </cell>
        </row>
        <row r="65">
          <cell r="E65">
            <v>122472483.14428446</v>
          </cell>
        </row>
        <row r="67">
          <cell r="E67">
            <v>0</v>
          </cell>
        </row>
        <row r="68">
          <cell r="E68">
            <v>822726291.50945</v>
          </cell>
        </row>
        <row r="70">
          <cell r="E70">
            <v>2625506.96</v>
          </cell>
        </row>
        <row r="71">
          <cell r="E71">
            <v>1770058146.7864306</v>
          </cell>
        </row>
        <row r="73">
          <cell r="E73">
            <v>0</v>
          </cell>
        </row>
        <row r="74">
          <cell r="E74">
            <v>28429448617.714676</v>
          </cell>
        </row>
        <row r="76">
          <cell r="E76">
            <v>3052652</v>
          </cell>
        </row>
        <row r="77">
          <cell r="E77">
            <v>32241420707.858498</v>
          </cell>
        </row>
        <row r="80">
          <cell r="E80">
            <v>889754665.8999999</v>
          </cell>
        </row>
        <row r="81">
          <cell r="E81">
            <v>110820071935.9061</v>
          </cell>
        </row>
        <row r="90">
          <cell r="E90">
            <v>120247863035.37418</v>
          </cell>
        </row>
        <row r="92">
          <cell r="E92">
            <v>133496983.76</v>
          </cell>
        </row>
        <row r="103">
          <cell r="E103">
            <v>3503733263</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951260878.03</v>
          </cell>
        </row>
        <row r="122">
          <cell r="E122">
            <v>67529823</v>
          </cell>
        </row>
        <row r="123">
          <cell r="E123">
            <v>276970623249.1118</v>
          </cell>
        </row>
        <row r="126">
          <cell r="E126">
            <v>974479</v>
          </cell>
        </row>
        <row r="127">
          <cell r="E127">
            <v>788955860.961629</v>
          </cell>
        </row>
        <row r="130">
          <cell r="E130">
            <v>0</v>
          </cell>
        </row>
        <row r="131">
          <cell r="E131">
            <v>1579199173.58</v>
          </cell>
        </row>
        <row r="134">
          <cell r="E134">
            <v>0</v>
          </cell>
        </row>
        <row r="135">
          <cell r="E135">
            <v>14247637927.618906</v>
          </cell>
        </row>
        <row r="137">
          <cell r="E137">
            <v>0</v>
          </cell>
        </row>
        <row r="142">
          <cell r="E142">
            <v>18753241767.790047</v>
          </cell>
        </row>
        <row r="143">
          <cell r="E143">
            <v>89235765023.42462</v>
          </cell>
        </row>
        <row r="161">
          <cell r="E161">
            <v>-3662649285.325984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67832555921.98999</v>
          </cell>
        </row>
        <row r="8">
          <cell r="E8">
            <v>574198556625.5509</v>
          </cell>
        </row>
        <row r="10">
          <cell r="E10">
            <v>4061023637.108</v>
          </cell>
        </row>
        <row r="11">
          <cell r="E11">
            <v>281406854269.20465</v>
          </cell>
        </row>
        <row r="17">
          <cell r="E17">
            <v>550856992.26</v>
          </cell>
        </row>
        <row r="18">
          <cell r="E18">
            <v>61522191927.70219</v>
          </cell>
        </row>
        <row r="20">
          <cell r="E20">
            <v>11600541155.67</v>
          </cell>
        </row>
        <row r="21">
          <cell r="E21">
            <v>718069204.46</v>
          </cell>
        </row>
        <row r="25">
          <cell r="E25">
            <v>70679874.43</v>
          </cell>
        </row>
        <row r="28">
          <cell r="E28">
            <v>0</v>
          </cell>
        </row>
        <row r="31">
          <cell r="E31">
            <v>0</v>
          </cell>
        </row>
        <row r="34">
          <cell r="E34">
            <v>0</v>
          </cell>
        </row>
        <row r="37">
          <cell r="E37">
            <v>0</v>
          </cell>
        </row>
        <row r="40">
          <cell r="E40">
            <v>76135756.08</v>
          </cell>
        </row>
        <row r="55">
          <cell r="E55">
            <v>15979918504.390558</v>
          </cell>
        </row>
        <row r="58">
          <cell r="E58">
            <v>89177315.554083</v>
          </cell>
        </row>
        <row r="59">
          <cell r="E59">
            <v>728805128.1836187</v>
          </cell>
        </row>
        <row r="61">
          <cell r="E61">
            <v>15468971</v>
          </cell>
        </row>
        <row r="62">
          <cell r="E62">
            <v>7475526625.8947315</v>
          </cell>
        </row>
        <row r="64">
          <cell r="E64">
            <v>0</v>
          </cell>
        </row>
        <row r="65">
          <cell r="E65">
            <v>216329053.63256547</v>
          </cell>
        </row>
        <row r="67">
          <cell r="E67">
            <v>0</v>
          </cell>
        </row>
        <row r="68">
          <cell r="E68">
            <v>2531938.4886666667</v>
          </cell>
        </row>
        <row r="70">
          <cell r="E70">
            <v>309882.96</v>
          </cell>
        </row>
        <row r="71">
          <cell r="E71">
            <v>2793081690.1682973</v>
          </cell>
        </row>
        <row r="73">
          <cell r="E73">
            <v>0</v>
          </cell>
        </row>
        <row r="74">
          <cell r="E74">
            <v>22693811115.306458</v>
          </cell>
        </row>
        <row r="76">
          <cell r="E76">
            <v>4725486</v>
          </cell>
        </row>
        <row r="77">
          <cell r="E77">
            <v>35746078356.5143</v>
          </cell>
        </row>
        <row r="80">
          <cell r="E80">
            <v>486494735.5899999</v>
          </cell>
        </row>
        <row r="81">
          <cell r="E81">
            <v>88387414011.6986</v>
          </cell>
        </row>
        <row r="90">
          <cell r="E90">
            <v>120082335539.66225</v>
          </cell>
        </row>
        <row r="92">
          <cell r="E92">
            <v>77405761.3</v>
          </cell>
        </row>
        <row r="103">
          <cell r="E103">
            <v>0</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795034261.63</v>
          </cell>
        </row>
        <row r="122">
          <cell r="E122">
            <v>61016411</v>
          </cell>
        </row>
        <row r="123">
          <cell r="E123">
            <v>251624622949.0535</v>
          </cell>
        </row>
        <row r="126">
          <cell r="E126">
            <v>976979</v>
          </cell>
        </row>
        <row r="127">
          <cell r="E127">
            <v>1306370647.2020707</v>
          </cell>
        </row>
        <row r="130">
          <cell r="E130">
            <v>0</v>
          </cell>
        </row>
        <row r="131">
          <cell r="E131">
            <v>773832376.28</v>
          </cell>
        </row>
        <row r="134">
          <cell r="E134">
            <v>0</v>
          </cell>
        </row>
        <row r="135">
          <cell r="E135">
            <v>6345266089.04</v>
          </cell>
        </row>
        <row r="137">
          <cell r="E137">
            <v>0</v>
          </cell>
        </row>
        <row r="142">
          <cell r="E142">
            <v>20456156558.51</v>
          </cell>
        </row>
        <row r="143">
          <cell r="E143">
            <v>73271353804.58995</v>
          </cell>
        </row>
        <row r="161">
          <cell r="E161">
            <v>-550488627.7368183</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79653778049.57</v>
          </cell>
        </row>
        <row r="8">
          <cell r="E8">
            <v>689923283494.992</v>
          </cell>
        </row>
        <row r="10">
          <cell r="E10">
            <v>3792180397.00678</v>
          </cell>
        </row>
        <row r="11">
          <cell r="E11">
            <v>402316732497.543</v>
          </cell>
        </row>
        <row r="17">
          <cell r="E17">
            <v>6313442076.27</v>
          </cell>
        </row>
        <row r="18">
          <cell r="E18">
            <v>52460648911.63042</v>
          </cell>
        </row>
        <row r="20">
          <cell r="E20">
            <v>8861157442.150002</v>
          </cell>
        </row>
        <row r="21">
          <cell r="E21">
            <v>1554869098.64</v>
          </cell>
        </row>
        <row r="25">
          <cell r="E25">
            <v>30336645.54</v>
          </cell>
        </row>
        <row r="28">
          <cell r="E28">
            <v>0</v>
          </cell>
        </row>
        <row r="31">
          <cell r="E31">
            <v>0</v>
          </cell>
        </row>
        <row r="34">
          <cell r="E34">
            <v>0</v>
          </cell>
        </row>
        <row r="37">
          <cell r="E37">
            <v>0</v>
          </cell>
        </row>
        <row r="40">
          <cell r="E40">
            <v>100747179.14000002</v>
          </cell>
        </row>
        <row r="55">
          <cell r="E55">
            <v>18269489570.318752</v>
          </cell>
        </row>
        <row r="58">
          <cell r="E58">
            <v>96992057.18832</v>
          </cell>
        </row>
        <row r="59">
          <cell r="E59">
            <v>590022939.6367959</v>
          </cell>
        </row>
        <row r="61">
          <cell r="E61">
            <v>6854129</v>
          </cell>
        </row>
        <row r="62">
          <cell r="E62">
            <v>2926418247.749688</v>
          </cell>
        </row>
        <row r="64">
          <cell r="E64">
            <v>0</v>
          </cell>
        </row>
        <row r="65">
          <cell r="E65">
            <v>94200689.79953456</v>
          </cell>
        </row>
        <row r="67">
          <cell r="E67">
            <v>0</v>
          </cell>
        </row>
        <row r="68">
          <cell r="E68">
            <v>816317044.9003668</v>
          </cell>
        </row>
        <row r="70">
          <cell r="E70">
            <v>1765966.96</v>
          </cell>
        </row>
        <row r="71">
          <cell r="E71">
            <v>2049092024.9560094</v>
          </cell>
        </row>
        <row r="73">
          <cell r="E73">
            <v>0</v>
          </cell>
        </row>
        <row r="74">
          <cell r="E74">
            <v>28418100809.30748</v>
          </cell>
        </row>
        <row r="76">
          <cell r="E76">
            <v>3179741</v>
          </cell>
        </row>
        <row r="77">
          <cell r="E77">
            <v>33231807629.194145</v>
          </cell>
        </row>
        <row r="80">
          <cell r="E80">
            <v>841622339.81</v>
          </cell>
        </row>
        <row r="81">
          <cell r="E81">
            <v>111130722311.65854</v>
          </cell>
        </row>
        <row r="90">
          <cell r="E90">
            <v>120885197084.64317</v>
          </cell>
        </row>
        <row r="92">
          <cell r="E92">
            <v>131414970.4</v>
          </cell>
        </row>
        <row r="103">
          <cell r="E103">
            <v>3428573940</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960516542.25</v>
          </cell>
        </row>
        <row r="122">
          <cell r="E122">
            <v>67529823</v>
          </cell>
        </row>
        <row r="123">
          <cell r="E123">
            <v>259096979825.2696</v>
          </cell>
        </row>
        <row r="126">
          <cell r="E126">
            <v>940979</v>
          </cell>
        </row>
        <row r="127">
          <cell r="E127">
            <v>790719423.3318962</v>
          </cell>
        </row>
        <row r="130">
          <cell r="E130">
            <v>0</v>
          </cell>
        </row>
        <row r="131">
          <cell r="E131">
            <v>1497925771.2100003</v>
          </cell>
        </row>
        <row r="134">
          <cell r="E134">
            <v>0</v>
          </cell>
        </row>
        <row r="135">
          <cell r="E135">
            <v>14089231251.202</v>
          </cell>
        </row>
        <row r="137">
          <cell r="E137">
            <v>0</v>
          </cell>
        </row>
        <row r="142">
          <cell r="E142">
            <v>19617367742.340004</v>
          </cell>
        </row>
        <row r="143">
          <cell r="E143">
            <v>89112414658.442</v>
          </cell>
        </row>
        <row r="161">
          <cell r="E161">
            <v>-3639274163.5743313</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78858221223.01</v>
          </cell>
        </row>
        <row r="8">
          <cell r="E8">
            <v>770300322761.7517</v>
          </cell>
        </row>
        <row r="10">
          <cell r="E10">
            <v>3874732209.42</v>
          </cell>
        </row>
        <row r="11">
          <cell r="E11">
            <v>476825076100.73816</v>
          </cell>
        </row>
        <row r="17">
          <cell r="E17">
            <v>6257540116.45</v>
          </cell>
        </row>
        <row r="18">
          <cell r="E18">
            <v>51966781913.17716</v>
          </cell>
        </row>
        <row r="20">
          <cell r="E20">
            <v>10948102897.69</v>
          </cell>
        </row>
        <row r="21">
          <cell r="E21">
            <v>1149420959.09</v>
          </cell>
        </row>
        <row r="25">
          <cell r="E25">
            <v>30336645.54</v>
          </cell>
        </row>
        <row r="28">
          <cell r="E28">
            <v>0</v>
          </cell>
        </row>
        <row r="31">
          <cell r="E31">
            <v>0</v>
          </cell>
        </row>
        <row r="34">
          <cell r="E34">
            <v>0</v>
          </cell>
        </row>
        <row r="37">
          <cell r="E37">
            <v>0</v>
          </cell>
        </row>
        <row r="40">
          <cell r="E40">
            <v>102045946.86</v>
          </cell>
        </row>
        <row r="55">
          <cell r="E55">
            <v>17957873646.394447</v>
          </cell>
        </row>
        <row r="58">
          <cell r="E58">
            <v>115336654.658128</v>
          </cell>
        </row>
        <row r="59">
          <cell r="E59">
            <v>943067824.2198007</v>
          </cell>
        </row>
        <row r="61">
          <cell r="E61">
            <v>7043170</v>
          </cell>
        </row>
        <row r="62">
          <cell r="E62">
            <v>2694281609.4762955</v>
          </cell>
        </row>
        <row r="64">
          <cell r="E64">
            <v>0</v>
          </cell>
        </row>
        <row r="65">
          <cell r="E65">
            <v>66979153.76145575</v>
          </cell>
        </row>
        <row r="67">
          <cell r="E67">
            <v>0</v>
          </cell>
        </row>
        <row r="68">
          <cell r="E68">
            <v>902059193.5452666</v>
          </cell>
        </row>
        <row r="70">
          <cell r="E70">
            <v>2273492.96</v>
          </cell>
        </row>
        <row r="71">
          <cell r="E71">
            <v>1904725126.4967995</v>
          </cell>
        </row>
        <row r="73">
          <cell r="E73">
            <v>0</v>
          </cell>
        </row>
        <row r="74">
          <cell r="E74">
            <v>29619744017.890396</v>
          </cell>
        </row>
        <row r="76">
          <cell r="E76">
            <v>4315240</v>
          </cell>
        </row>
        <row r="77">
          <cell r="E77">
            <v>32384761406.817093</v>
          </cell>
        </row>
        <row r="80">
          <cell r="E80">
            <v>455978517.27</v>
          </cell>
        </row>
        <row r="81">
          <cell r="E81">
            <v>110903109737.45705</v>
          </cell>
        </row>
        <row r="90">
          <cell r="E90">
            <v>121464707769.12492</v>
          </cell>
        </row>
        <row r="92">
          <cell r="E92">
            <v>162908436.79</v>
          </cell>
        </row>
        <row r="103">
          <cell r="E103">
            <v>3180019296</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959270914.8299999</v>
          </cell>
        </row>
        <row r="122">
          <cell r="E122">
            <v>67529823</v>
          </cell>
        </row>
        <row r="123">
          <cell r="E123">
            <v>263239520093.23615</v>
          </cell>
        </row>
        <row r="126">
          <cell r="E126">
            <v>940979</v>
          </cell>
        </row>
        <row r="127">
          <cell r="E127">
            <v>793718092.9935018</v>
          </cell>
        </row>
        <row r="130">
          <cell r="E130">
            <v>0</v>
          </cell>
        </row>
        <row r="131">
          <cell r="E131">
            <v>1707992276.05</v>
          </cell>
        </row>
        <row r="134">
          <cell r="E134">
            <v>0</v>
          </cell>
        </row>
        <row r="135">
          <cell r="E135">
            <v>16530263901.124538</v>
          </cell>
        </row>
        <row r="137">
          <cell r="E137">
            <v>0</v>
          </cell>
        </row>
        <row r="142">
          <cell r="E142">
            <v>19604223607.19996</v>
          </cell>
        </row>
        <row r="143">
          <cell r="E143">
            <v>92001030889.73476</v>
          </cell>
        </row>
        <row r="161">
          <cell r="E161">
            <v>-5095793527.643935</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81393101399.19</v>
          </cell>
        </row>
        <row r="8">
          <cell r="E8">
            <v>743847053960.4622</v>
          </cell>
        </row>
        <row r="10">
          <cell r="E10">
            <v>3901881152.68854</v>
          </cell>
        </row>
        <row r="11">
          <cell r="E11">
            <v>451242226827.11993</v>
          </cell>
        </row>
        <row r="17">
          <cell r="E17">
            <v>6678259277.48</v>
          </cell>
        </row>
        <row r="18">
          <cell r="E18">
            <v>53744010649.456474</v>
          </cell>
        </row>
        <row r="20">
          <cell r="E20">
            <v>12011081753.370003</v>
          </cell>
        </row>
        <row r="21">
          <cell r="E21">
            <v>2114852014.334413</v>
          </cell>
        </row>
        <row r="25">
          <cell r="E25">
            <v>30336645.54</v>
          </cell>
        </row>
        <row r="28">
          <cell r="E28">
            <v>0</v>
          </cell>
        </row>
        <row r="31">
          <cell r="E31">
            <v>0</v>
          </cell>
        </row>
        <row r="34">
          <cell r="E34">
            <v>0</v>
          </cell>
        </row>
        <row r="37">
          <cell r="E37">
            <v>0</v>
          </cell>
        </row>
        <row r="40">
          <cell r="E40">
            <v>100960941.77000001</v>
          </cell>
        </row>
        <row r="55">
          <cell r="E55">
            <v>18294304306.683178</v>
          </cell>
        </row>
        <row r="58">
          <cell r="E58">
            <v>119725490.809794</v>
          </cell>
        </row>
        <row r="59">
          <cell r="E59">
            <v>1076079150.291829</v>
          </cell>
        </row>
        <row r="61">
          <cell r="E61">
            <v>7029198</v>
          </cell>
        </row>
        <row r="62">
          <cell r="E62">
            <v>2233801105.6827784</v>
          </cell>
        </row>
        <row r="64">
          <cell r="E64">
            <v>0</v>
          </cell>
        </row>
        <row r="65">
          <cell r="E65">
            <v>30976847.588079836</v>
          </cell>
        </row>
        <row r="67">
          <cell r="E67">
            <v>0</v>
          </cell>
        </row>
        <row r="68">
          <cell r="E68">
            <v>844537688.84</v>
          </cell>
        </row>
        <row r="70">
          <cell r="E70">
            <v>2103919.96</v>
          </cell>
        </row>
        <row r="71">
          <cell r="E71">
            <v>1790369372.1586716</v>
          </cell>
        </row>
        <row r="73">
          <cell r="E73">
            <v>0</v>
          </cell>
        </row>
        <row r="74">
          <cell r="E74">
            <v>27984554058.193604</v>
          </cell>
        </row>
        <row r="76">
          <cell r="E76">
            <v>3058811</v>
          </cell>
        </row>
        <row r="77">
          <cell r="E77">
            <v>32891670171.808357</v>
          </cell>
        </row>
        <row r="80">
          <cell r="E80">
            <v>625541893.3899999</v>
          </cell>
        </row>
        <row r="81">
          <cell r="E81">
            <v>111712319065.50044</v>
          </cell>
        </row>
        <row r="90">
          <cell r="E90">
            <v>122499222674.15178</v>
          </cell>
        </row>
        <row r="92">
          <cell r="E92">
            <v>214260286.78</v>
          </cell>
        </row>
        <row r="103">
          <cell r="E103">
            <v>3230120834</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968699370.96</v>
          </cell>
        </row>
        <row r="122">
          <cell r="E122">
            <v>67529823</v>
          </cell>
        </row>
        <row r="123">
          <cell r="E123">
            <v>265845062467.42804</v>
          </cell>
        </row>
        <row r="126">
          <cell r="E126">
            <v>940979</v>
          </cell>
        </row>
        <row r="127">
          <cell r="E127">
            <v>954911208.17975</v>
          </cell>
        </row>
        <row r="130">
          <cell r="E130">
            <v>0</v>
          </cell>
        </row>
        <row r="131">
          <cell r="E131">
            <v>1700389759.78</v>
          </cell>
        </row>
        <row r="134">
          <cell r="E134">
            <v>0</v>
          </cell>
        </row>
        <row r="135">
          <cell r="E135">
            <v>20328644211.066833</v>
          </cell>
        </row>
        <row r="137">
          <cell r="E137">
            <v>0</v>
          </cell>
        </row>
        <row r="142">
          <cell r="E142">
            <v>21354738473.540016</v>
          </cell>
        </row>
        <row r="143">
          <cell r="E143">
            <v>92823985168.12358</v>
          </cell>
        </row>
        <row r="161">
          <cell r="E161">
            <v>-5320861266.003047</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77794099475.82</v>
          </cell>
        </row>
        <row r="8">
          <cell r="E8">
            <v>776997921706.4697</v>
          </cell>
        </row>
        <row r="10">
          <cell r="E10">
            <v>3934131629.8951273</v>
          </cell>
        </row>
        <row r="11">
          <cell r="E11">
            <v>429614679699.554</v>
          </cell>
        </row>
        <row r="17">
          <cell r="E17">
            <v>8446864722.4</v>
          </cell>
        </row>
        <row r="18">
          <cell r="E18">
            <v>52338498330.216995</v>
          </cell>
        </row>
        <row r="20">
          <cell r="E20">
            <v>12000940545.990002</v>
          </cell>
        </row>
        <row r="21">
          <cell r="E21">
            <v>1102067823.76</v>
          </cell>
        </row>
        <row r="25">
          <cell r="E25">
            <v>30336645.54</v>
          </cell>
        </row>
        <row r="28">
          <cell r="E28">
            <v>0</v>
          </cell>
        </row>
        <row r="31">
          <cell r="E31">
            <v>0</v>
          </cell>
        </row>
        <row r="34">
          <cell r="E34">
            <v>0</v>
          </cell>
        </row>
        <row r="37">
          <cell r="E37">
            <v>0</v>
          </cell>
        </row>
        <row r="40">
          <cell r="E40">
            <v>101404967.69</v>
          </cell>
        </row>
        <row r="55">
          <cell r="E55">
            <v>17891407119.467125</v>
          </cell>
        </row>
        <row r="58">
          <cell r="E58">
            <v>113230012.452607</v>
          </cell>
        </row>
        <row r="59">
          <cell r="E59">
            <v>657591851.8239366</v>
          </cell>
        </row>
        <row r="61">
          <cell r="E61">
            <v>6973043</v>
          </cell>
        </row>
        <row r="62">
          <cell r="E62">
            <v>1954983572.6879606</v>
          </cell>
        </row>
        <row r="64">
          <cell r="E64">
            <v>0</v>
          </cell>
        </row>
        <row r="65">
          <cell r="E65">
            <v>36090299.216132455</v>
          </cell>
        </row>
        <row r="67">
          <cell r="E67">
            <v>0</v>
          </cell>
        </row>
        <row r="68">
          <cell r="E68">
            <v>963710578.2028499</v>
          </cell>
        </row>
        <row r="70">
          <cell r="E70">
            <v>2190239.96</v>
          </cell>
        </row>
        <row r="71">
          <cell r="E71">
            <v>3044383711.686431</v>
          </cell>
        </row>
        <row r="73">
          <cell r="E73">
            <v>0</v>
          </cell>
        </row>
        <row r="74">
          <cell r="E74">
            <v>30382876369.009583</v>
          </cell>
        </row>
        <row r="76">
          <cell r="E76">
            <v>3038081</v>
          </cell>
        </row>
        <row r="77">
          <cell r="E77">
            <v>33098761937.4524</v>
          </cell>
        </row>
        <row r="80">
          <cell r="E80">
            <v>296967665.3699999</v>
          </cell>
        </row>
        <row r="81">
          <cell r="E81">
            <v>112114057419.841</v>
          </cell>
        </row>
        <row r="90">
          <cell r="E90">
            <v>121255324925.18335</v>
          </cell>
        </row>
        <row r="92">
          <cell r="E92">
            <v>130828495.35</v>
          </cell>
        </row>
        <row r="103">
          <cell r="E103">
            <v>3156995147</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976847631.85</v>
          </cell>
        </row>
        <row r="122">
          <cell r="E122">
            <v>67529823</v>
          </cell>
        </row>
        <row r="123">
          <cell r="E123">
            <v>316404366353.6842</v>
          </cell>
        </row>
        <row r="126">
          <cell r="E126">
            <v>940979</v>
          </cell>
        </row>
        <row r="127">
          <cell r="E127">
            <v>1214571576.3658068</v>
          </cell>
        </row>
        <row r="130">
          <cell r="E130">
            <v>0</v>
          </cell>
        </row>
        <row r="131">
          <cell r="E131">
            <v>1729777208.59</v>
          </cell>
        </row>
        <row r="134">
          <cell r="E134">
            <v>0</v>
          </cell>
        </row>
        <row r="135">
          <cell r="E135">
            <v>17594954029.61601</v>
          </cell>
        </row>
        <row r="137">
          <cell r="E137">
            <v>0</v>
          </cell>
        </row>
        <row r="142">
          <cell r="E142">
            <v>20283883731.020027</v>
          </cell>
        </row>
        <row r="143">
          <cell r="E143">
            <v>94911198696.19852</v>
          </cell>
        </row>
        <row r="161">
          <cell r="E161">
            <v>-4564033603.755168</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80218383502.66</v>
          </cell>
        </row>
        <row r="8">
          <cell r="E8">
            <v>783159199966.7264</v>
          </cell>
        </row>
        <row r="10">
          <cell r="E10">
            <v>3786426824.4319997</v>
          </cell>
        </row>
        <row r="11">
          <cell r="E11">
            <v>492504960454.4859</v>
          </cell>
        </row>
        <row r="17">
          <cell r="E17">
            <v>9153071148.39</v>
          </cell>
        </row>
        <row r="18">
          <cell r="E18">
            <v>51332805282.08648</v>
          </cell>
        </row>
        <row r="20">
          <cell r="E20">
            <v>11237966805.920002</v>
          </cell>
        </row>
        <row r="21">
          <cell r="E21">
            <v>1069479693.04</v>
          </cell>
        </row>
        <row r="25">
          <cell r="E25">
            <v>30336645.54</v>
          </cell>
        </row>
        <row r="28">
          <cell r="E28">
            <v>0</v>
          </cell>
        </row>
        <row r="31">
          <cell r="E31">
            <v>0</v>
          </cell>
        </row>
        <row r="34">
          <cell r="E34">
            <v>0</v>
          </cell>
        </row>
        <row r="37">
          <cell r="E37">
            <v>0</v>
          </cell>
        </row>
        <row r="40">
          <cell r="E40">
            <v>102476640.19000001</v>
          </cell>
        </row>
        <row r="55">
          <cell r="E55">
            <v>20307786446.312805</v>
          </cell>
        </row>
        <row r="58">
          <cell r="E58">
            <v>35153643.367413</v>
          </cell>
        </row>
        <row r="59">
          <cell r="E59">
            <v>875206828.7862316</v>
          </cell>
        </row>
        <row r="61">
          <cell r="E61">
            <v>7277133</v>
          </cell>
        </row>
        <row r="62">
          <cell r="E62">
            <v>2273657954.7074757</v>
          </cell>
        </row>
        <row r="64">
          <cell r="E64">
            <v>0</v>
          </cell>
        </row>
        <row r="65">
          <cell r="E65">
            <v>145397660.39701125</v>
          </cell>
        </row>
        <row r="67">
          <cell r="E67">
            <v>0</v>
          </cell>
        </row>
        <row r="68">
          <cell r="E68">
            <v>1944219933.543567</v>
          </cell>
        </row>
        <row r="70">
          <cell r="E70">
            <v>1948901.96</v>
          </cell>
        </row>
        <row r="71">
          <cell r="E71">
            <v>2662395550.355217</v>
          </cell>
        </row>
        <row r="73">
          <cell r="E73">
            <v>0</v>
          </cell>
        </row>
        <row r="74">
          <cell r="E74">
            <v>29525654537.190308</v>
          </cell>
        </row>
        <row r="76">
          <cell r="E76">
            <v>3482753</v>
          </cell>
        </row>
        <row r="77">
          <cell r="E77">
            <v>33926792350.17877</v>
          </cell>
        </row>
        <row r="80">
          <cell r="E80">
            <v>857913672.1900003</v>
          </cell>
        </row>
        <row r="81">
          <cell r="E81">
            <v>116041329214.48804</v>
          </cell>
        </row>
        <row r="90">
          <cell r="E90">
            <v>121252469865.82695</v>
          </cell>
        </row>
        <row r="92">
          <cell r="E92">
            <v>128354501.84</v>
          </cell>
        </row>
        <row r="103">
          <cell r="E103">
            <v>3056518380</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987948762.1899999</v>
          </cell>
        </row>
        <row r="122">
          <cell r="E122">
            <v>67529823</v>
          </cell>
        </row>
        <row r="123">
          <cell r="E123">
            <v>258918409324.51025</v>
          </cell>
        </row>
        <row r="126">
          <cell r="E126">
            <v>940979</v>
          </cell>
        </row>
        <row r="127">
          <cell r="E127">
            <v>1019273319.2047193</v>
          </cell>
        </row>
        <row r="130">
          <cell r="E130">
            <v>0</v>
          </cell>
        </row>
        <row r="131">
          <cell r="E131">
            <v>1762590842.2199996</v>
          </cell>
        </row>
        <row r="134">
          <cell r="E134">
            <v>0</v>
          </cell>
        </row>
        <row r="135">
          <cell r="E135">
            <v>17280523779.51564</v>
          </cell>
        </row>
        <row r="137">
          <cell r="E137">
            <v>0</v>
          </cell>
        </row>
        <row r="142">
          <cell r="E142">
            <v>19542970377.90998</v>
          </cell>
        </row>
        <row r="143">
          <cell r="E143">
            <v>92655583889.34604</v>
          </cell>
        </row>
        <row r="161">
          <cell r="E161">
            <v>-6284463621.413045</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2"/>
      <sheetName val="Sheet3"/>
      <sheetName val="DCS-JN12"/>
    </sheetNames>
    <sheetDataSet>
      <sheetData sheetId="2">
        <row r="7">
          <cell r="E7">
            <v>80160386635.75</v>
          </cell>
        </row>
        <row r="8">
          <cell r="E8">
            <v>803323103187.8981</v>
          </cell>
        </row>
        <row r="10">
          <cell r="E10">
            <v>3800379498.030831</v>
          </cell>
        </row>
        <row r="11">
          <cell r="E11">
            <v>535334487674.4061</v>
          </cell>
        </row>
        <row r="17">
          <cell r="E17">
            <v>9515299975.56</v>
          </cell>
        </row>
        <row r="18">
          <cell r="E18">
            <v>52039747544.3659</v>
          </cell>
        </row>
        <row r="20">
          <cell r="E20">
            <v>13740748577.920002</v>
          </cell>
        </row>
        <row r="21">
          <cell r="E21">
            <v>1510178233.1</v>
          </cell>
        </row>
        <row r="25">
          <cell r="E25">
            <v>30336645.54</v>
          </cell>
        </row>
        <row r="28">
          <cell r="E28">
            <v>0</v>
          </cell>
        </row>
        <row r="31">
          <cell r="E31">
            <v>0</v>
          </cell>
        </row>
        <row r="34">
          <cell r="E34">
            <v>0</v>
          </cell>
        </row>
        <row r="37">
          <cell r="E37">
            <v>0</v>
          </cell>
        </row>
        <row r="40">
          <cell r="E40">
            <v>101487029.44</v>
          </cell>
        </row>
        <row r="55">
          <cell r="E55">
            <v>19209573208.94462</v>
          </cell>
        </row>
        <row r="58">
          <cell r="E58">
            <v>96803017.569216</v>
          </cell>
        </row>
        <row r="59">
          <cell r="E59">
            <v>1092309232.637048</v>
          </cell>
        </row>
        <row r="61">
          <cell r="E61">
            <v>7617753</v>
          </cell>
        </row>
        <row r="62">
          <cell r="E62">
            <v>2844041828.15205</v>
          </cell>
        </row>
        <row r="64">
          <cell r="E64">
            <v>0</v>
          </cell>
        </row>
        <row r="65">
          <cell r="E65">
            <v>157937873.4924938</v>
          </cell>
        </row>
        <row r="67">
          <cell r="E67">
            <v>0</v>
          </cell>
        </row>
        <row r="68">
          <cell r="E68">
            <v>1974788884.4829333</v>
          </cell>
        </row>
        <row r="70">
          <cell r="E70">
            <v>3773317.96</v>
          </cell>
        </row>
        <row r="71">
          <cell r="E71">
            <v>2870843868.3425903</v>
          </cell>
        </row>
        <row r="73">
          <cell r="E73">
            <v>0</v>
          </cell>
        </row>
        <row r="74">
          <cell r="E74">
            <v>29415063778.233246</v>
          </cell>
        </row>
        <row r="76">
          <cell r="E76">
            <v>4354616</v>
          </cell>
        </row>
        <row r="77">
          <cell r="E77">
            <v>34018781175.784496</v>
          </cell>
        </row>
        <row r="80">
          <cell r="E80">
            <v>1025671814.1700001</v>
          </cell>
        </row>
        <row r="81">
          <cell r="E81">
            <v>115925902470.72765</v>
          </cell>
        </row>
        <row r="90">
          <cell r="E90">
            <v>120452543411.79448</v>
          </cell>
        </row>
        <row r="92">
          <cell r="E92">
            <v>114793612.3</v>
          </cell>
        </row>
        <row r="103">
          <cell r="E103">
            <v>3095305198.5</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997674331.29</v>
          </cell>
        </row>
        <row r="122">
          <cell r="E122">
            <v>67529823</v>
          </cell>
        </row>
        <row r="123">
          <cell r="E123">
            <v>232975137911.90482</v>
          </cell>
        </row>
        <row r="126">
          <cell r="E126">
            <v>940979</v>
          </cell>
        </row>
        <row r="127">
          <cell r="E127">
            <v>1086111822.1202977</v>
          </cell>
        </row>
        <row r="130">
          <cell r="E130">
            <v>0</v>
          </cell>
        </row>
        <row r="131">
          <cell r="E131">
            <v>1682787107.76</v>
          </cell>
        </row>
        <row r="134">
          <cell r="E134">
            <v>0</v>
          </cell>
        </row>
        <row r="135">
          <cell r="E135">
            <v>17821451958.53637</v>
          </cell>
        </row>
        <row r="137">
          <cell r="E137">
            <v>0</v>
          </cell>
        </row>
        <row r="142">
          <cell r="E142">
            <v>21291503510.289955</v>
          </cell>
        </row>
        <row r="143">
          <cell r="E143">
            <v>93387414470.68546</v>
          </cell>
        </row>
        <row r="161">
          <cell r="E161">
            <v>-6301902331.354495</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80067607654.24</v>
          </cell>
        </row>
        <row r="8">
          <cell r="E8">
            <v>844333871045.2349</v>
          </cell>
        </row>
        <row r="10">
          <cell r="E10">
            <v>3772217022.336436</v>
          </cell>
        </row>
        <row r="11">
          <cell r="E11">
            <v>569565427824.6958</v>
          </cell>
        </row>
        <row r="17">
          <cell r="E17">
            <v>9793353634.35</v>
          </cell>
        </row>
        <row r="18">
          <cell r="E18">
            <v>50964707741.9274</v>
          </cell>
        </row>
        <row r="20">
          <cell r="E20">
            <v>12640770690.27</v>
          </cell>
        </row>
        <row r="21">
          <cell r="E21">
            <v>1544092565.97</v>
          </cell>
        </row>
        <row r="25">
          <cell r="E25">
            <v>30336645.54</v>
          </cell>
        </row>
        <row r="28">
          <cell r="E28">
            <v>0</v>
          </cell>
        </row>
        <row r="31">
          <cell r="E31">
            <v>0</v>
          </cell>
        </row>
        <row r="34">
          <cell r="E34">
            <v>0</v>
          </cell>
        </row>
        <row r="37">
          <cell r="E37">
            <v>0</v>
          </cell>
        </row>
        <row r="40">
          <cell r="E40">
            <v>101344276.55</v>
          </cell>
        </row>
        <row r="55">
          <cell r="E55">
            <v>18923022119.759323</v>
          </cell>
        </row>
        <row r="58">
          <cell r="E58">
            <v>113858981.169113</v>
          </cell>
        </row>
        <row r="59">
          <cell r="E59">
            <v>1116985115.983404</v>
          </cell>
        </row>
        <row r="61">
          <cell r="E61">
            <v>7613041</v>
          </cell>
        </row>
        <row r="62">
          <cell r="E62">
            <v>2562924130.572675</v>
          </cell>
        </row>
        <row r="64">
          <cell r="E64">
            <v>0</v>
          </cell>
        </row>
        <row r="65">
          <cell r="E65">
            <v>111161279.26262996</v>
          </cell>
        </row>
        <row r="67">
          <cell r="E67">
            <v>0</v>
          </cell>
        </row>
        <row r="68">
          <cell r="E68">
            <v>1963145429.8778</v>
          </cell>
        </row>
        <row r="70">
          <cell r="E70">
            <v>2774307.96</v>
          </cell>
        </row>
        <row r="71">
          <cell r="E71">
            <v>2505594696.0898275</v>
          </cell>
        </row>
        <row r="73">
          <cell r="E73">
            <v>0</v>
          </cell>
        </row>
        <row r="74">
          <cell r="E74">
            <v>29392156299.029114</v>
          </cell>
        </row>
        <row r="76">
          <cell r="E76">
            <v>4395759</v>
          </cell>
        </row>
        <row r="77">
          <cell r="E77">
            <v>33256490972.50339</v>
          </cell>
        </row>
        <row r="80">
          <cell r="E80">
            <v>665458513.1299999</v>
          </cell>
        </row>
        <row r="81">
          <cell r="E81">
            <v>118626496804.57767</v>
          </cell>
        </row>
        <row r="90">
          <cell r="E90">
            <v>119406062140.04242</v>
          </cell>
        </row>
        <row r="92">
          <cell r="E92">
            <v>107103022.14</v>
          </cell>
        </row>
        <row r="103">
          <cell r="E103">
            <v>3095908224.8100004</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1008333926.94</v>
          </cell>
        </row>
        <row r="122">
          <cell r="E122">
            <v>67529823</v>
          </cell>
        </row>
        <row r="123">
          <cell r="E123">
            <v>237937951418.06464</v>
          </cell>
        </row>
        <row r="126">
          <cell r="E126">
            <v>940979</v>
          </cell>
        </row>
        <row r="127">
          <cell r="E127">
            <v>1082190609.5791595</v>
          </cell>
        </row>
        <row r="130">
          <cell r="E130">
            <v>0</v>
          </cell>
        </row>
        <row r="131">
          <cell r="E131">
            <v>1713329241.57</v>
          </cell>
        </row>
        <row r="134">
          <cell r="E134">
            <v>0</v>
          </cell>
        </row>
        <row r="135">
          <cell r="E135">
            <v>18147069136.08494</v>
          </cell>
        </row>
        <row r="137">
          <cell r="E137">
            <v>0</v>
          </cell>
        </row>
        <row r="142">
          <cell r="E142">
            <v>21595119234.290016</v>
          </cell>
        </row>
        <row r="143">
          <cell r="E143">
            <v>94311266267.56459</v>
          </cell>
        </row>
        <row r="161">
          <cell r="E161">
            <v>-5009253828.082623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67413117273.240005</v>
          </cell>
        </row>
        <row r="8">
          <cell r="E8">
            <v>595999309906.8616</v>
          </cell>
        </row>
        <row r="10">
          <cell r="E10">
            <v>4090706691.614</v>
          </cell>
        </row>
        <row r="11">
          <cell r="E11">
            <v>298567264987.7414</v>
          </cell>
        </row>
        <row r="17">
          <cell r="E17">
            <v>477414864.12</v>
          </cell>
        </row>
        <row r="18">
          <cell r="E18">
            <v>58138637143.136055</v>
          </cell>
        </row>
        <row r="20">
          <cell r="E20">
            <v>6961146794.2300005</v>
          </cell>
        </row>
        <row r="21">
          <cell r="E21">
            <v>813868221.29</v>
          </cell>
        </row>
        <row r="25">
          <cell r="E25">
            <v>55511551.65</v>
          </cell>
        </row>
        <row r="28">
          <cell r="E28">
            <v>0</v>
          </cell>
        </row>
        <row r="31">
          <cell r="E31">
            <v>0</v>
          </cell>
        </row>
        <row r="34">
          <cell r="E34">
            <v>0</v>
          </cell>
        </row>
        <row r="37">
          <cell r="E37">
            <v>0</v>
          </cell>
        </row>
        <row r="40">
          <cell r="E40">
            <v>75478312.86</v>
          </cell>
        </row>
        <row r="55">
          <cell r="E55">
            <v>15845174678.718538</v>
          </cell>
        </row>
        <row r="58">
          <cell r="E58">
            <v>96083939.58879599</v>
          </cell>
        </row>
        <row r="59">
          <cell r="E59">
            <v>319397528.58133614</v>
          </cell>
        </row>
        <row r="61">
          <cell r="E61">
            <v>15251492</v>
          </cell>
        </row>
        <row r="62">
          <cell r="E62">
            <v>10280715812.659203</v>
          </cell>
        </row>
        <row r="64">
          <cell r="E64">
            <v>0</v>
          </cell>
        </row>
        <row r="65">
          <cell r="E65">
            <v>231773678.00033274</v>
          </cell>
        </row>
        <row r="67">
          <cell r="E67">
            <v>0</v>
          </cell>
        </row>
        <row r="68">
          <cell r="E68">
            <v>1269880.9205</v>
          </cell>
        </row>
        <row r="70">
          <cell r="E70">
            <v>309882.96</v>
          </cell>
        </row>
        <row r="71">
          <cell r="E71">
            <v>1244647336.2018263</v>
          </cell>
        </row>
        <row r="73">
          <cell r="E73">
            <v>0</v>
          </cell>
        </row>
        <row r="74">
          <cell r="E74">
            <v>19871567263.48001</v>
          </cell>
        </row>
        <row r="76">
          <cell r="E76">
            <v>3360346</v>
          </cell>
        </row>
        <row r="77">
          <cell r="E77">
            <v>38267246972.19641</v>
          </cell>
        </row>
        <row r="80">
          <cell r="E80">
            <v>671388013.5999999</v>
          </cell>
        </row>
        <row r="81">
          <cell r="E81">
            <v>90026474754.40088</v>
          </cell>
        </row>
        <row r="90">
          <cell r="E90">
            <v>119631069921.86372</v>
          </cell>
        </row>
        <row r="92">
          <cell r="E92">
            <v>83725646.88</v>
          </cell>
        </row>
        <row r="103">
          <cell r="E103">
            <v>0</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806361422.87</v>
          </cell>
        </row>
        <row r="122">
          <cell r="E122">
            <v>59729346</v>
          </cell>
        </row>
        <row r="123">
          <cell r="E123">
            <v>257215399420.37042</v>
          </cell>
        </row>
        <row r="126">
          <cell r="E126">
            <v>976979</v>
          </cell>
        </row>
        <row r="127">
          <cell r="E127">
            <v>869818564.4182374</v>
          </cell>
        </row>
        <row r="130">
          <cell r="E130">
            <v>0</v>
          </cell>
        </row>
        <row r="131">
          <cell r="E131">
            <v>832740372.61</v>
          </cell>
        </row>
        <row r="134">
          <cell r="E134">
            <v>0</v>
          </cell>
        </row>
        <row r="135">
          <cell r="E135">
            <v>7274397369.5</v>
          </cell>
        </row>
        <row r="137">
          <cell r="E137">
            <v>0</v>
          </cell>
        </row>
        <row r="142">
          <cell r="E142">
            <v>20656543504.529987</v>
          </cell>
        </row>
        <row r="143">
          <cell r="E143">
            <v>73849640238.06436</v>
          </cell>
        </row>
        <row r="161">
          <cell r="E161">
            <v>-932167228.7464337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67927190126.93</v>
          </cell>
        </row>
        <row r="8">
          <cell r="E8">
            <v>592325271848.3578</v>
          </cell>
        </row>
        <row r="10">
          <cell r="E10">
            <v>4058270160.3600006</v>
          </cell>
        </row>
        <row r="11">
          <cell r="E11">
            <v>312387166824.0179</v>
          </cell>
        </row>
        <row r="17">
          <cell r="E17">
            <v>858951838.4</v>
          </cell>
        </row>
        <row r="18">
          <cell r="E18">
            <v>60195920901.42418</v>
          </cell>
        </row>
        <row r="20">
          <cell r="E20">
            <v>9926270093.640001</v>
          </cell>
        </row>
        <row r="21">
          <cell r="E21">
            <v>777719906.21</v>
          </cell>
        </row>
        <row r="25">
          <cell r="E25">
            <v>50508259.98</v>
          </cell>
        </row>
        <row r="28">
          <cell r="E28">
            <v>0</v>
          </cell>
        </row>
        <row r="31">
          <cell r="E31">
            <v>0</v>
          </cell>
        </row>
        <row r="34">
          <cell r="E34">
            <v>0</v>
          </cell>
        </row>
        <row r="37">
          <cell r="E37">
            <v>0</v>
          </cell>
        </row>
        <row r="40">
          <cell r="E40">
            <v>76882285.44000001</v>
          </cell>
        </row>
        <row r="55">
          <cell r="E55">
            <v>16036327574.022575</v>
          </cell>
        </row>
        <row r="58">
          <cell r="E58">
            <v>101833300.50999999</v>
          </cell>
        </row>
        <row r="59">
          <cell r="E59">
            <v>295751836.25216544</v>
          </cell>
        </row>
        <row r="61">
          <cell r="E61">
            <v>6572335</v>
          </cell>
        </row>
        <row r="62">
          <cell r="E62">
            <v>10181455338.862717</v>
          </cell>
        </row>
        <row r="64">
          <cell r="E64">
            <v>0</v>
          </cell>
        </row>
        <row r="65">
          <cell r="E65">
            <v>228267471.04680037</v>
          </cell>
        </row>
        <row r="67">
          <cell r="E67">
            <v>0</v>
          </cell>
        </row>
        <row r="68">
          <cell r="E68">
            <v>3978435.4856</v>
          </cell>
        </row>
        <row r="70">
          <cell r="E70">
            <v>309882.96</v>
          </cell>
        </row>
        <row r="71">
          <cell r="E71">
            <v>941745896.4324113</v>
          </cell>
        </row>
        <row r="73">
          <cell r="E73">
            <v>0</v>
          </cell>
        </row>
        <row r="74">
          <cell r="E74">
            <v>21450709245.727417</v>
          </cell>
        </row>
        <row r="76">
          <cell r="E76">
            <v>2956889</v>
          </cell>
        </row>
        <row r="77">
          <cell r="E77">
            <v>35241034131.76872</v>
          </cell>
        </row>
        <row r="80">
          <cell r="E80">
            <v>546541829.4799998</v>
          </cell>
        </row>
        <row r="81">
          <cell r="E81">
            <v>91518230796.7917</v>
          </cell>
        </row>
        <row r="90">
          <cell r="E90">
            <v>119314964000.92377</v>
          </cell>
        </row>
        <row r="92">
          <cell r="E92">
            <v>78741567.36</v>
          </cell>
        </row>
        <row r="103">
          <cell r="E103">
            <v>0</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817119203.87</v>
          </cell>
        </row>
        <row r="122">
          <cell r="E122">
            <v>59506971.05605006</v>
          </cell>
        </row>
        <row r="123">
          <cell r="E123">
            <v>240972035688.09985</v>
          </cell>
        </row>
        <row r="126">
          <cell r="E126">
            <v>976979</v>
          </cell>
        </row>
        <row r="127">
          <cell r="E127">
            <v>905771340.0174025</v>
          </cell>
        </row>
        <row r="130">
          <cell r="E130">
            <v>0</v>
          </cell>
        </row>
        <row r="131">
          <cell r="E131">
            <v>877071104.6000001</v>
          </cell>
        </row>
        <row r="134">
          <cell r="E134">
            <v>0</v>
          </cell>
        </row>
        <row r="135">
          <cell r="E135">
            <v>7471102248.81</v>
          </cell>
        </row>
        <row r="137">
          <cell r="E137">
            <v>0</v>
          </cell>
        </row>
        <row r="142">
          <cell r="E142">
            <v>20976469956.159992</v>
          </cell>
        </row>
        <row r="143">
          <cell r="E143">
            <v>73862058317.79356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70582803059.18001</v>
          </cell>
        </row>
        <row r="8">
          <cell r="E8">
            <v>690782213280.2443</v>
          </cell>
        </row>
        <row r="10">
          <cell r="E10">
            <v>4062180067.0000005</v>
          </cell>
        </row>
        <row r="11">
          <cell r="E11">
            <v>362871381254.7058</v>
          </cell>
        </row>
        <row r="17">
          <cell r="E17">
            <v>1303648387.0500002</v>
          </cell>
        </row>
        <row r="18">
          <cell r="E18">
            <v>60766949439.855675</v>
          </cell>
        </row>
        <row r="20">
          <cell r="E20">
            <v>10390130288.160002</v>
          </cell>
        </row>
        <row r="21">
          <cell r="E21">
            <v>701288256.57</v>
          </cell>
        </row>
        <row r="25">
          <cell r="E25">
            <v>50508259.98</v>
          </cell>
        </row>
        <row r="28">
          <cell r="E28">
            <v>0</v>
          </cell>
        </row>
        <row r="31">
          <cell r="E31">
            <v>0</v>
          </cell>
        </row>
        <row r="34">
          <cell r="E34">
            <v>0</v>
          </cell>
        </row>
        <row r="37">
          <cell r="E37">
            <v>0</v>
          </cell>
        </row>
        <row r="40">
          <cell r="E40">
            <v>79866580.65</v>
          </cell>
        </row>
        <row r="55">
          <cell r="E55">
            <v>16227254416.493006</v>
          </cell>
        </row>
        <row r="58">
          <cell r="E58">
            <v>103749030.63925199</v>
          </cell>
        </row>
        <row r="59">
          <cell r="E59">
            <v>358713009.0208577</v>
          </cell>
        </row>
        <row r="61">
          <cell r="E61">
            <v>9284745</v>
          </cell>
        </row>
        <row r="62">
          <cell r="E62">
            <v>9742799123.305485</v>
          </cell>
        </row>
        <row r="64">
          <cell r="E64">
            <v>0</v>
          </cell>
        </row>
        <row r="65">
          <cell r="E65">
            <v>245694797.13145012</v>
          </cell>
        </row>
        <row r="67">
          <cell r="E67">
            <v>0</v>
          </cell>
        </row>
        <row r="68">
          <cell r="E68">
            <v>684739993.9868</v>
          </cell>
        </row>
        <row r="70">
          <cell r="E70">
            <v>309882.96</v>
          </cell>
        </row>
        <row r="71">
          <cell r="E71">
            <v>1049298089.7346292</v>
          </cell>
        </row>
        <row r="73">
          <cell r="E73">
            <v>0</v>
          </cell>
        </row>
        <row r="74">
          <cell r="E74">
            <v>24042218063.760773</v>
          </cell>
        </row>
        <row r="76">
          <cell r="E76">
            <v>3265919</v>
          </cell>
        </row>
        <row r="77">
          <cell r="E77">
            <v>34776527763.614365</v>
          </cell>
        </row>
        <row r="80">
          <cell r="E80">
            <v>632637170.7400002</v>
          </cell>
        </row>
        <row r="81">
          <cell r="E81">
            <v>92051327710.57773</v>
          </cell>
        </row>
        <row r="90">
          <cell r="E90">
            <v>120098180120.32945</v>
          </cell>
        </row>
        <row r="92">
          <cell r="E92">
            <v>74193548.99</v>
          </cell>
        </row>
        <row r="103">
          <cell r="E103">
            <v>0</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829690993.4300001</v>
          </cell>
        </row>
        <row r="122">
          <cell r="E122">
            <v>61020411</v>
          </cell>
        </row>
        <row r="123">
          <cell r="E123">
            <v>288254528678.2339</v>
          </cell>
        </row>
        <row r="126">
          <cell r="E126">
            <v>976979</v>
          </cell>
        </row>
        <row r="127">
          <cell r="E127">
            <v>953619125.098702</v>
          </cell>
        </row>
        <row r="130">
          <cell r="E130">
            <v>0</v>
          </cell>
        </row>
        <row r="131">
          <cell r="E131">
            <v>912786411.2700001</v>
          </cell>
        </row>
        <row r="134">
          <cell r="E134">
            <v>0</v>
          </cell>
        </row>
        <row r="135">
          <cell r="E135">
            <v>12450121021.38</v>
          </cell>
        </row>
        <row r="137">
          <cell r="E137">
            <v>0</v>
          </cell>
        </row>
        <row r="142">
          <cell r="E142">
            <v>23542384742.170002</v>
          </cell>
        </row>
        <row r="143">
          <cell r="E143">
            <v>77052783139.84035</v>
          </cell>
        </row>
        <row r="161">
          <cell r="E161">
            <v>-700711197.3211756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69064666247.60999</v>
          </cell>
        </row>
        <row r="8">
          <cell r="E8">
            <v>671738656082.9741</v>
          </cell>
        </row>
        <row r="10">
          <cell r="E10">
            <v>4060228063.688</v>
          </cell>
        </row>
        <row r="11">
          <cell r="E11">
            <v>351567349284.3926</v>
          </cell>
        </row>
        <row r="17">
          <cell r="E17">
            <v>1839343060.8899999</v>
          </cell>
        </row>
        <row r="18">
          <cell r="E18">
            <v>61602835199.097824</v>
          </cell>
        </row>
        <row r="20">
          <cell r="E20">
            <v>10345850913.18</v>
          </cell>
        </row>
        <row r="21">
          <cell r="E21">
            <v>824638888.73</v>
          </cell>
        </row>
        <row r="25">
          <cell r="E25">
            <v>50508259.98</v>
          </cell>
        </row>
        <row r="28">
          <cell r="E28">
            <v>0</v>
          </cell>
        </row>
        <row r="31">
          <cell r="E31">
            <v>0</v>
          </cell>
        </row>
        <row r="34">
          <cell r="E34">
            <v>0</v>
          </cell>
        </row>
        <row r="37">
          <cell r="E37">
            <v>0</v>
          </cell>
        </row>
        <row r="40">
          <cell r="E40">
            <v>82622669.57</v>
          </cell>
        </row>
        <row r="55">
          <cell r="E55">
            <v>15904557043.885218</v>
          </cell>
        </row>
        <row r="58">
          <cell r="E58">
            <v>106243188.045794</v>
          </cell>
        </row>
        <row r="59">
          <cell r="E59">
            <v>1057843533.5790212</v>
          </cell>
        </row>
        <row r="61">
          <cell r="E61">
            <v>12690695</v>
          </cell>
        </row>
        <row r="62">
          <cell r="E62">
            <v>9219295821.76286</v>
          </cell>
        </row>
        <row r="64">
          <cell r="E64">
            <v>0</v>
          </cell>
        </row>
        <row r="65">
          <cell r="E65">
            <v>212924679.4121837</v>
          </cell>
        </row>
        <row r="67">
          <cell r="E67">
            <v>0</v>
          </cell>
        </row>
        <row r="68">
          <cell r="E68">
            <v>898731875.7546</v>
          </cell>
        </row>
        <row r="70">
          <cell r="E70">
            <v>309882.96</v>
          </cell>
        </row>
        <row r="71">
          <cell r="E71">
            <v>995141697.8656248</v>
          </cell>
        </row>
        <row r="73">
          <cell r="E73">
            <v>0</v>
          </cell>
        </row>
        <row r="74">
          <cell r="E74">
            <v>25295551898.40329</v>
          </cell>
        </row>
        <row r="76">
          <cell r="E76">
            <v>3625503</v>
          </cell>
        </row>
        <row r="77">
          <cell r="E77">
            <v>34493414111.034294</v>
          </cell>
        </row>
        <row r="80">
          <cell r="E80">
            <v>399202295.85999966</v>
          </cell>
        </row>
        <row r="81">
          <cell r="E81">
            <v>92471063688.02136</v>
          </cell>
        </row>
        <row r="90">
          <cell r="E90">
            <v>121031474279.98431</v>
          </cell>
        </row>
        <row r="92">
          <cell r="E92">
            <v>420052156.81</v>
          </cell>
        </row>
        <row r="103">
          <cell r="E103">
            <v>0</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841759587.6899999</v>
          </cell>
        </row>
        <row r="122">
          <cell r="E122">
            <v>54774553.982723236</v>
          </cell>
        </row>
        <row r="123">
          <cell r="E123">
            <v>283442522688.89075</v>
          </cell>
        </row>
        <row r="126">
          <cell r="E126">
            <v>976979</v>
          </cell>
        </row>
        <row r="127">
          <cell r="E127">
            <v>905590473.248293</v>
          </cell>
        </row>
        <row r="130">
          <cell r="E130">
            <v>0</v>
          </cell>
        </row>
        <row r="131">
          <cell r="E131">
            <v>990836162.72</v>
          </cell>
        </row>
        <row r="134">
          <cell r="E134">
            <v>0</v>
          </cell>
        </row>
        <row r="135">
          <cell r="E135">
            <v>13043306204.84</v>
          </cell>
        </row>
        <row r="137">
          <cell r="E137">
            <v>0</v>
          </cell>
        </row>
        <row r="142">
          <cell r="E142">
            <v>20273871065.05</v>
          </cell>
        </row>
        <row r="143">
          <cell r="E143">
            <v>79057576617.15154</v>
          </cell>
        </row>
        <row r="161">
          <cell r="E161">
            <v>-1574662804.694107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69275429810.01</v>
          </cell>
        </row>
        <row r="8">
          <cell r="E8">
            <v>615185200374.839</v>
          </cell>
        </row>
        <row r="10">
          <cell r="E10">
            <v>4103219600.986</v>
          </cell>
        </row>
        <row r="11">
          <cell r="E11">
            <v>334362665454.02216</v>
          </cell>
        </row>
        <row r="17">
          <cell r="E17">
            <v>1961192326.81</v>
          </cell>
        </row>
        <row r="18">
          <cell r="E18">
            <v>58362617571.38867</v>
          </cell>
        </row>
        <row r="20">
          <cell r="E20">
            <v>10532336718.380001</v>
          </cell>
        </row>
        <row r="21">
          <cell r="E21">
            <v>762346009.71</v>
          </cell>
        </row>
        <row r="25">
          <cell r="E25">
            <v>50508259.98</v>
          </cell>
        </row>
        <row r="28">
          <cell r="E28">
            <v>0</v>
          </cell>
        </row>
        <row r="31">
          <cell r="E31">
            <v>0</v>
          </cell>
        </row>
        <row r="34">
          <cell r="E34">
            <v>0</v>
          </cell>
        </row>
        <row r="37">
          <cell r="E37">
            <v>0</v>
          </cell>
        </row>
        <row r="40">
          <cell r="E40">
            <v>83358643.94</v>
          </cell>
        </row>
        <row r="55">
          <cell r="E55">
            <v>16369721227.265135</v>
          </cell>
        </row>
        <row r="58">
          <cell r="E58">
            <v>86923946.250503</v>
          </cell>
        </row>
        <row r="59">
          <cell r="E59">
            <v>378230669.0297737</v>
          </cell>
        </row>
        <row r="61">
          <cell r="E61">
            <v>13086493</v>
          </cell>
        </row>
        <row r="62">
          <cell r="E62">
            <v>8792564927.244911</v>
          </cell>
        </row>
        <row r="64">
          <cell r="E64">
            <v>0</v>
          </cell>
        </row>
        <row r="65">
          <cell r="E65">
            <v>5033160.369693409</v>
          </cell>
        </row>
        <row r="67">
          <cell r="E67">
            <v>0</v>
          </cell>
        </row>
        <row r="68">
          <cell r="E68">
            <v>1223477834.975233</v>
          </cell>
        </row>
        <row r="70">
          <cell r="E70">
            <v>309882.96</v>
          </cell>
        </row>
        <row r="71">
          <cell r="E71">
            <v>1174881189.9514735</v>
          </cell>
        </row>
        <row r="73">
          <cell r="E73">
            <v>0</v>
          </cell>
        </row>
        <row r="74">
          <cell r="E74">
            <v>22876217883.305252</v>
          </cell>
        </row>
        <row r="76">
          <cell r="E76">
            <v>2934065</v>
          </cell>
        </row>
        <row r="77">
          <cell r="E77">
            <v>31244925469.937958</v>
          </cell>
        </row>
        <row r="80">
          <cell r="E80">
            <v>586256829.54</v>
          </cell>
        </row>
        <row r="81">
          <cell r="E81">
            <v>93661389742.28644</v>
          </cell>
        </row>
        <row r="90">
          <cell r="E90">
            <v>119664929371.94894</v>
          </cell>
        </row>
        <row r="92">
          <cell r="E92">
            <v>124976349.45</v>
          </cell>
        </row>
        <row r="103">
          <cell r="E103">
            <v>0</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841341922.15</v>
          </cell>
        </row>
        <row r="122">
          <cell r="E122">
            <v>61021411</v>
          </cell>
        </row>
        <row r="123">
          <cell r="E123">
            <v>249839029887.21136</v>
          </cell>
        </row>
        <row r="126">
          <cell r="E126">
            <v>976979</v>
          </cell>
        </row>
        <row r="127">
          <cell r="E127">
            <v>893147820.3219167</v>
          </cell>
        </row>
        <row r="130">
          <cell r="E130">
            <v>0</v>
          </cell>
        </row>
        <row r="131">
          <cell r="E131">
            <v>1178864546.6400003</v>
          </cell>
        </row>
        <row r="134">
          <cell r="E134">
            <v>0</v>
          </cell>
        </row>
        <row r="135">
          <cell r="E135">
            <v>13172854715.177626</v>
          </cell>
        </row>
        <row r="137">
          <cell r="E137">
            <v>0</v>
          </cell>
        </row>
        <row r="142">
          <cell r="E142">
            <v>18508569286.829998</v>
          </cell>
        </row>
        <row r="143">
          <cell r="E143">
            <v>77330420374.28107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70223888300.47</v>
          </cell>
        </row>
        <row r="8">
          <cell r="E8">
            <v>649487026209.6559</v>
          </cell>
        </row>
        <row r="10">
          <cell r="E10">
            <v>4126126332.6098003</v>
          </cell>
        </row>
        <row r="11">
          <cell r="E11">
            <v>345037036537.61365</v>
          </cell>
        </row>
        <row r="17">
          <cell r="E17">
            <v>2256354757.92</v>
          </cell>
        </row>
        <row r="18">
          <cell r="E18">
            <v>57104153942.35428</v>
          </cell>
        </row>
        <row r="20">
          <cell r="E20">
            <v>11551409280.670002</v>
          </cell>
        </row>
        <row r="21">
          <cell r="E21">
            <v>688189498.76</v>
          </cell>
        </row>
        <row r="25">
          <cell r="E25">
            <v>50508259.98</v>
          </cell>
        </row>
        <row r="28">
          <cell r="E28">
            <v>0</v>
          </cell>
        </row>
        <row r="31">
          <cell r="E31">
            <v>0</v>
          </cell>
        </row>
        <row r="34">
          <cell r="E34">
            <v>0</v>
          </cell>
        </row>
        <row r="37">
          <cell r="E37">
            <v>0</v>
          </cell>
        </row>
        <row r="40">
          <cell r="E40">
            <v>84732993.16</v>
          </cell>
        </row>
        <row r="55">
          <cell r="E55">
            <v>16281244842.284294</v>
          </cell>
        </row>
        <row r="58">
          <cell r="E58">
            <v>103635894.89775099</v>
          </cell>
        </row>
        <row r="59">
          <cell r="E59">
            <v>506383399.48171896</v>
          </cell>
        </row>
        <row r="61">
          <cell r="E61">
            <v>13774123</v>
          </cell>
        </row>
        <row r="62">
          <cell r="E62">
            <v>4716869052.308316</v>
          </cell>
        </row>
        <row r="64">
          <cell r="E64">
            <v>0</v>
          </cell>
        </row>
        <row r="65">
          <cell r="E65">
            <v>49486783.76491617</v>
          </cell>
        </row>
        <row r="67">
          <cell r="E67">
            <v>0</v>
          </cell>
        </row>
        <row r="68">
          <cell r="E68">
            <v>1245897298.0598667</v>
          </cell>
        </row>
        <row r="70">
          <cell r="E70">
            <v>4308899.96</v>
          </cell>
        </row>
        <row r="71">
          <cell r="E71">
            <v>1041595780.697206</v>
          </cell>
        </row>
        <row r="73">
          <cell r="E73">
            <v>0</v>
          </cell>
        </row>
        <row r="74">
          <cell r="E74">
            <v>24619079354.3089</v>
          </cell>
        </row>
        <row r="76">
          <cell r="E76">
            <v>3120121</v>
          </cell>
        </row>
        <row r="77">
          <cell r="E77">
            <v>29728525562.3297</v>
          </cell>
        </row>
        <row r="80">
          <cell r="E80">
            <v>613812136.4900002</v>
          </cell>
        </row>
        <row r="81">
          <cell r="E81">
            <v>98120999192.69415</v>
          </cell>
        </row>
        <row r="90">
          <cell r="E90">
            <v>117735117593.07045</v>
          </cell>
        </row>
        <row r="92">
          <cell r="E92">
            <v>114821816.55</v>
          </cell>
        </row>
        <row r="103">
          <cell r="E103">
            <v>911247000</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850713370.04</v>
          </cell>
        </row>
        <row r="122">
          <cell r="E122">
            <v>61023411</v>
          </cell>
        </row>
        <row r="123">
          <cell r="E123">
            <v>274342317736.91806</v>
          </cell>
        </row>
        <row r="126">
          <cell r="E126">
            <v>976979</v>
          </cell>
        </row>
        <row r="127">
          <cell r="E127">
            <v>886280176.8606453</v>
          </cell>
        </row>
        <row r="130">
          <cell r="E130">
            <v>0</v>
          </cell>
        </row>
        <row r="131">
          <cell r="E131">
            <v>1144154297.6699998</v>
          </cell>
        </row>
        <row r="134">
          <cell r="E134">
            <v>0</v>
          </cell>
        </row>
        <row r="135">
          <cell r="E135">
            <v>14515805472.66</v>
          </cell>
        </row>
        <row r="137">
          <cell r="E137">
            <v>0</v>
          </cell>
        </row>
        <row r="142">
          <cell r="E142">
            <v>19472344551.76997</v>
          </cell>
        </row>
        <row r="143">
          <cell r="E143">
            <v>78550015576.746</v>
          </cell>
        </row>
        <row r="161">
          <cell r="E161">
            <v>-1817773571.137377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7">
          <cell r="E7">
            <v>73295536027.42</v>
          </cell>
        </row>
        <row r="8">
          <cell r="E8">
            <v>665659578834.322</v>
          </cell>
        </row>
        <row r="10">
          <cell r="E10">
            <v>4095684238.884</v>
          </cell>
        </row>
        <row r="11">
          <cell r="E11">
            <v>364570681698.6826</v>
          </cell>
        </row>
        <row r="17">
          <cell r="E17">
            <v>2585042289.9500003</v>
          </cell>
        </row>
        <row r="18">
          <cell r="E18">
            <v>55483535425.34499</v>
          </cell>
        </row>
        <row r="20">
          <cell r="E20">
            <v>9187110007.240002</v>
          </cell>
        </row>
        <row r="21">
          <cell r="E21">
            <v>696704895.25</v>
          </cell>
        </row>
        <row r="25">
          <cell r="E25">
            <v>50508259.98</v>
          </cell>
        </row>
        <row r="28">
          <cell r="E28">
            <v>0</v>
          </cell>
        </row>
        <row r="31">
          <cell r="E31">
            <v>0</v>
          </cell>
        </row>
        <row r="34">
          <cell r="E34">
            <v>0</v>
          </cell>
        </row>
        <row r="37">
          <cell r="E37">
            <v>0</v>
          </cell>
        </row>
        <row r="40">
          <cell r="E40">
            <v>87821176.16000001</v>
          </cell>
        </row>
        <row r="55">
          <cell r="E55">
            <v>16241980758.452173</v>
          </cell>
        </row>
        <row r="58">
          <cell r="E58">
            <v>114452521.087882</v>
          </cell>
        </row>
        <row r="59">
          <cell r="E59">
            <v>569458740.1582806</v>
          </cell>
        </row>
        <row r="61">
          <cell r="E61">
            <v>13950341</v>
          </cell>
        </row>
        <row r="62">
          <cell r="E62">
            <v>3501629769.465006</v>
          </cell>
        </row>
        <row r="64">
          <cell r="E64">
            <v>0</v>
          </cell>
        </row>
        <row r="65">
          <cell r="E65">
            <v>105310394.90170541</v>
          </cell>
        </row>
        <row r="67">
          <cell r="E67">
            <v>0</v>
          </cell>
        </row>
        <row r="68">
          <cell r="E68">
            <v>1194498561.61985</v>
          </cell>
        </row>
        <row r="70">
          <cell r="E70">
            <v>1449403.96</v>
          </cell>
        </row>
        <row r="71">
          <cell r="E71">
            <v>1024939088.9952722</v>
          </cell>
        </row>
        <row r="73">
          <cell r="E73">
            <v>0</v>
          </cell>
        </row>
        <row r="74">
          <cell r="E74">
            <v>27426556067.26645</v>
          </cell>
        </row>
        <row r="76">
          <cell r="E76">
            <v>4893134</v>
          </cell>
        </row>
        <row r="77">
          <cell r="E77">
            <v>29526294702.916363</v>
          </cell>
        </row>
        <row r="80">
          <cell r="E80">
            <v>296558207.84000015</v>
          </cell>
        </row>
        <row r="81">
          <cell r="E81">
            <v>99715817103.86356</v>
          </cell>
        </row>
        <row r="90">
          <cell r="E90">
            <v>117867347031.22023</v>
          </cell>
        </row>
        <row r="92">
          <cell r="E92">
            <v>242852303.67</v>
          </cell>
        </row>
        <row r="103">
          <cell r="E103">
            <v>2101005643</v>
          </cell>
        </row>
        <row r="104">
          <cell r="E104">
            <v>0</v>
          </cell>
        </row>
        <row r="106">
          <cell r="E106">
            <v>0</v>
          </cell>
        </row>
        <row r="107">
          <cell r="E107">
            <v>0</v>
          </cell>
        </row>
        <row r="109">
          <cell r="E109">
            <v>0</v>
          </cell>
        </row>
        <row r="110">
          <cell r="E110">
            <v>0</v>
          </cell>
        </row>
        <row r="112">
          <cell r="E112">
            <v>0</v>
          </cell>
        </row>
        <row r="113">
          <cell r="E113">
            <v>0</v>
          </cell>
        </row>
        <row r="115">
          <cell r="E115">
            <v>0</v>
          </cell>
        </row>
        <row r="116">
          <cell r="E116">
            <v>0</v>
          </cell>
        </row>
        <row r="118">
          <cell r="E118">
            <v>0</v>
          </cell>
        </row>
        <row r="119">
          <cell r="E119">
            <v>860904935.5</v>
          </cell>
        </row>
        <row r="122">
          <cell r="E122">
            <v>61024411</v>
          </cell>
        </row>
        <row r="123">
          <cell r="E123">
            <v>273780225743.33414</v>
          </cell>
        </row>
        <row r="126">
          <cell r="E126">
            <v>976979</v>
          </cell>
        </row>
        <row r="127">
          <cell r="E127">
            <v>918878603.2170465</v>
          </cell>
        </row>
        <row r="130">
          <cell r="E130">
            <v>0</v>
          </cell>
        </row>
        <row r="131">
          <cell r="E131">
            <v>935400365.58</v>
          </cell>
        </row>
        <row r="134">
          <cell r="E134">
            <v>0</v>
          </cell>
        </row>
        <row r="135">
          <cell r="E135">
            <v>13240189651.499027</v>
          </cell>
        </row>
        <row r="137">
          <cell r="E137">
            <v>0</v>
          </cell>
        </row>
        <row r="142">
          <cell r="E142">
            <v>20495222189.169994</v>
          </cell>
        </row>
        <row r="143">
          <cell r="E143">
            <v>78280792370.20052</v>
          </cell>
        </row>
        <row r="161">
          <cell r="E161">
            <v>-3124691615.621214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01"/>
  <sheetViews>
    <sheetView tabSelected="1" zoomScalePageLayoutView="0" workbookViewId="0" topLeftCell="A1">
      <pane xSplit="1" ySplit="6" topLeftCell="T7" activePane="bottomRight" state="frozen"/>
      <selection pane="topLeft" activeCell="A1" sqref="A1"/>
      <selection pane="topRight" activeCell="B1" sqref="B1"/>
      <selection pane="bottomLeft" activeCell="A7" sqref="A7"/>
      <selection pane="bottomRight" activeCell="A17" sqref="A17"/>
    </sheetView>
  </sheetViews>
  <sheetFormatPr defaultColWidth="9.140625" defaultRowHeight="15.75" customHeight="1"/>
  <cols>
    <col min="1" max="1" width="57.28125" style="2" customWidth="1"/>
    <col min="2" max="2" width="17.00390625" style="2" customWidth="1"/>
    <col min="3" max="14" width="13.7109375" style="2" customWidth="1"/>
    <col min="15" max="27" width="13.140625" style="2" customWidth="1"/>
    <col min="28" max="16384" width="9.140625" style="2" customWidth="1"/>
  </cols>
  <sheetData>
    <row r="1" spans="1:27" ht="19.5">
      <c r="A1" s="14" t="s">
        <v>23</v>
      </c>
      <c r="AA1" s="29" t="s">
        <v>34</v>
      </c>
    </row>
    <row r="2" ht="4.5" customHeight="1">
      <c r="A2" s="3"/>
    </row>
    <row r="3" spans="1:27" ht="15" customHeight="1">
      <c r="A3" s="3"/>
      <c r="B3" s="4"/>
      <c r="C3" s="4"/>
      <c r="D3" s="4"/>
      <c r="E3" s="4"/>
      <c r="F3" s="4"/>
      <c r="G3" s="4"/>
      <c r="H3" s="4"/>
      <c r="I3" s="4"/>
      <c r="J3" s="4"/>
      <c r="K3" s="4"/>
      <c r="L3" s="4"/>
      <c r="M3" s="4"/>
      <c r="N3" s="4"/>
      <c r="O3" s="4"/>
      <c r="P3" s="4"/>
      <c r="Q3" s="4"/>
      <c r="R3" s="4"/>
      <c r="S3" s="4"/>
      <c r="T3" s="4"/>
      <c r="U3" s="4"/>
      <c r="V3" s="4"/>
      <c r="W3" s="4"/>
      <c r="X3" s="4"/>
      <c r="Y3" s="4"/>
      <c r="Z3" s="4"/>
      <c r="AA3" s="4"/>
    </row>
    <row r="4" spans="1:27" ht="13.5" thickBot="1">
      <c r="A4" s="5"/>
      <c r="R4" s="25"/>
      <c r="S4" s="1"/>
      <c r="T4" s="26"/>
      <c r="U4" s="26"/>
      <c r="V4" s="26"/>
      <c r="W4" s="26"/>
      <c r="X4" s="26"/>
      <c r="Y4" s="26"/>
      <c r="Z4" s="26"/>
      <c r="AA4" s="26" t="s">
        <v>21</v>
      </c>
    </row>
    <row r="5" spans="1:27" ht="15.75" customHeight="1" thickBot="1" thickTop="1">
      <c r="A5" s="15"/>
      <c r="B5" s="16">
        <v>40179</v>
      </c>
      <c r="C5" s="16">
        <v>40210</v>
      </c>
      <c r="D5" s="16">
        <v>40238</v>
      </c>
      <c r="E5" s="16">
        <v>40269</v>
      </c>
      <c r="F5" s="16">
        <v>40299</v>
      </c>
      <c r="G5" s="16">
        <v>40330</v>
      </c>
      <c r="H5" s="16">
        <v>40360</v>
      </c>
      <c r="I5" s="16">
        <v>40391</v>
      </c>
      <c r="J5" s="16">
        <v>40422</v>
      </c>
      <c r="K5" s="16">
        <v>40452</v>
      </c>
      <c r="L5" s="16">
        <v>40483</v>
      </c>
      <c r="M5" s="16">
        <v>40513</v>
      </c>
      <c r="N5" s="16">
        <v>40544</v>
      </c>
      <c r="O5" s="16">
        <v>40575</v>
      </c>
      <c r="P5" s="16">
        <v>40603</v>
      </c>
      <c r="Q5" s="16">
        <v>40634</v>
      </c>
      <c r="R5" s="16">
        <v>40664</v>
      </c>
      <c r="S5" s="16">
        <v>40695</v>
      </c>
      <c r="T5" s="16">
        <v>40725</v>
      </c>
      <c r="U5" s="16">
        <v>40756</v>
      </c>
      <c r="V5" s="16">
        <v>40787</v>
      </c>
      <c r="W5" s="16">
        <v>40817</v>
      </c>
      <c r="X5" s="16">
        <v>40848</v>
      </c>
      <c r="Y5" s="16">
        <v>40878</v>
      </c>
      <c r="Z5" s="16">
        <v>40909</v>
      </c>
      <c r="AA5" s="20">
        <v>40940</v>
      </c>
    </row>
    <row r="6" spans="1:27" ht="4.5" customHeight="1" thickTop="1">
      <c r="A6" s="17"/>
      <c r="B6" s="6"/>
      <c r="C6" s="6"/>
      <c r="D6" s="6"/>
      <c r="E6" s="6"/>
      <c r="F6" s="6"/>
      <c r="G6" s="6"/>
      <c r="H6" s="6"/>
      <c r="I6" s="6"/>
      <c r="J6" s="6"/>
      <c r="K6" s="6"/>
      <c r="L6" s="6"/>
      <c r="M6" s="6"/>
      <c r="N6" s="6"/>
      <c r="O6" s="6"/>
      <c r="P6" s="6"/>
      <c r="Q6" s="6"/>
      <c r="R6" s="6"/>
      <c r="S6" s="6"/>
      <c r="T6" s="6"/>
      <c r="U6" s="6"/>
      <c r="V6" s="6"/>
      <c r="W6" s="6"/>
      <c r="X6" s="6"/>
      <c r="Y6" s="6"/>
      <c r="Z6" s="6"/>
      <c r="AA6" s="21"/>
    </row>
    <row r="7" spans="1:29" ht="15.75" customHeight="1">
      <c r="A7" s="18" t="s">
        <v>24</v>
      </c>
      <c r="B7" s="7">
        <f aca="true" t="shared" si="0" ref="B7:H7">B8-B11</f>
        <v>351822.30487059965</v>
      </c>
      <c r="C7" s="7">
        <f t="shared" si="0"/>
        <v>356563.23464122816</v>
      </c>
      <c r="D7" s="7">
        <f t="shared" si="0"/>
        <v>360754.4555007462</v>
      </c>
      <c r="E7" s="7">
        <f t="shared" si="0"/>
        <v>343807.02499090985</v>
      </c>
      <c r="F7" s="7">
        <f t="shared" si="0"/>
        <v>394431.4550177185</v>
      </c>
      <c r="G7" s="7">
        <f t="shared" si="0"/>
        <v>385175.7449825036</v>
      </c>
      <c r="H7" s="7">
        <f t="shared" si="0"/>
        <v>345994.74512984086</v>
      </c>
      <c r="I7" s="7">
        <f aca="true" t="shared" si="1" ref="I7:N7">I8-I11</f>
        <v>370547.7516399024</v>
      </c>
      <c r="J7" s="7">
        <f t="shared" si="1"/>
        <v>370288.7489241754</v>
      </c>
      <c r="K7" s="7">
        <f t="shared" si="1"/>
        <v>371541.11715671525</v>
      </c>
      <c r="L7" s="7">
        <f t="shared" si="1"/>
        <v>383390.4512764524</v>
      </c>
      <c r="M7" s="7">
        <f t="shared" si="1"/>
        <v>392017.69182143273</v>
      </c>
      <c r="N7" s="7">
        <f t="shared" si="1"/>
        <v>393864.77410243545</v>
      </c>
      <c r="O7" s="7">
        <f aca="true" t="shared" si="2" ref="O7:T7">O8-O11</f>
        <v>387717.239787177</v>
      </c>
      <c r="P7" s="7">
        <f t="shared" si="2"/>
        <v>358700.4316407964</v>
      </c>
      <c r="Q7" s="7">
        <f t="shared" si="2"/>
        <v>372942.4290216931</v>
      </c>
      <c r="R7" s="7">
        <f t="shared" si="2"/>
        <v>364948.7958200148</v>
      </c>
      <c r="S7" s="7">
        <f t="shared" si="2"/>
        <v>394927.3284509233</v>
      </c>
      <c r="T7" s="7">
        <f t="shared" si="2"/>
        <v>380644.16852444666</v>
      </c>
      <c r="U7" s="7">
        <f aca="true" t="shared" si="3" ref="U7:Z7">U8-U11</f>
        <v>363468.14865001215</v>
      </c>
      <c r="V7" s="7">
        <f t="shared" si="3"/>
        <v>368458.73567460355</v>
      </c>
      <c r="W7" s="7">
        <f t="shared" si="3"/>
        <v>370096.04737984366</v>
      </c>
      <c r="X7" s="7">
        <f t="shared" si="3"/>
        <v>421243.2098528406</v>
      </c>
      <c r="Y7" s="7">
        <f t="shared" si="3"/>
        <v>367086.19619046856</v>
      </c>
      <c r="Z7" s="7">
        <f t="shared" si="3"/>
        <v>344348.622651211</v>
      </c>
      <c r="AA7" s="22">
        <f>AA8-AA11</f>
        <v>351063.83385244256</v>
      </c>
      <c r="AB7" s="4"/>
      <c r="AC7" s="4"/>
    </row>
    <row r="8" spans="1:29" ht="15.75" customHeight="1">
      <c r="A8" s="18" t="s">
        <v>25</v>
      </c>
      <c r="B8" s="7">
        <f aca="true" t="shared" si="4" ref="B8:H8">B9+B10</f>
        <v>620619.4636591868</v>
      </c>
      <c r="C8" s="7">
        <f t="shared" si="4"/>
        <v>642031.1125475408</v>
      </c>
      <c r="D8" s="7">
        <f t="shared" si="4"/>
        <v>663412.4271801016</v>
      </c>
      <c r="E8" s="7">
        <f t="shared" si="4"/>
        <v>660252.4619752878</v>
      </c>
      <c r="F8" s="7">
        <f t="shared" si="4"/>
        <v>761365.0163394243</v>
      </c>
      <c r="G8" s="7">
        <f t="shared" si="4"/>
        <v>740803.3223305842</v>
      </c>
      <c r="H8" s="7">
        <f t="shared" si="4"/>
        <v>684460.630184849</v>
      </c>
      <c r="I8" s="7">
        <f aca="true" t="shared" si="5" ref="I8:N8">I9+I10</f>
        <v>719710.9145101259</v>
      </c>
      <c r="J8" s="7">
        <f t="shared" si="5"/>
        <v>738955.114861742</v>
      </c>
      <c r="K8" s="7">
        <f t="shared" si="5"/>
        <v>755767.1293534753</v>
      </c>
      <c r="L8" s="7">
        <f t="shared" si="5"/>
        <v>730429.5795075997</v>
      </c>
      <c r="M8" s="7">
        <f t="shared" si="5"/>
        <v>779840.4936601487</v>
      </c>
      <c r="N8" s="7">
        <f t="shared" si="5"/>
        <v>792912.6145639308</v>
      </c>
      <c r="O8" s="7">
        <f aca="true" t="shared" si="6" ref="O8:T8">O9+O10</f>
        <v>799229.916650842</v>
      </c>
      <c r="P8" s="7">
        <f t="shared" si="6"/>
        <v>771982.8564520779</v>
      </c>
      <c r="Q8" s="7">
        <f t="shared" si="6"/>
        <v>833067.4406921378</v>
      </c>
      <c r="R8" s="7">
        <f t="shared" si="6"/>
        <v>760908.0675969564</v>
      </c>
      <c r="S8" s="7">
        <f t="shared" si="6"/>
        <v>819689.5475695378</v>
      </c>
      <c r="T8" s="7">
        <f t="shared" si="6"/>
        <v>792283.5373401593</v>
      </c>
      <c r="U8" s="7">
        <f aca="true" t="shared" si="7" ref="U8:Z8">U9+U10</f>
        <v>769577.061544562</v>
      </c>
      <c r="V8" s="7">
        <f t="shared" si="7"/>
        <v>849158.5439847617</v>
      </c>
      <c r="W8" s="7">
        <f t="shared" si="7"/>
        <v>825240.1553596521</v>
      </c>
      <c r="X8" s="7">
        <f t="shared" si="7"/>
        <v>854792.0211822897</v>
      </c>
      <c r="Y8" s="7">
        <f t="shared" si="7"/>
        <v>863377.5834693864</v>
      </c>
      <c r="Z8" s="7">
        <f t="shared" si="7"/>
        <v>883483.489823648</v>
      </c>
      <c r="AA8" s="22">
        <f>AA9+AA10</f>
        <v>924401.4786994748</v>
      </c>
      <c r="AB8" s="4"/>
      <c r="AC8" s="4"/>
    </row>
    <row r="9" spans="1:29" ht="15.75" customHeight="1">
      <c r="A9" s="17" t="s">
        <v>5</v>
      </c>
      <c r="B9" s="9">
        <f>'[1]Sheet3'!$E$7/1000000</f>
        <v>66490.21175963</v>
      </c>
      <c r="C9" s="9">
        <f>'[2]Sheet3'!$E$7/1000000</f>
        <v>67832.55592198999</v>
      </c>
      <c r="D9" s="9">
        <f>'[3]Sheet3'!$E$7/1000000</f>
        <v>67413.11727324</v>
      </c>
      <c r="E9" s="9">
        <f>'[4]Sheet3'!$E$7/1000000</f>
        <v>67927.19012693</v>
      </c>
      <c r="F9" s="9">
        <f>'[5]Sheet3'!$E$7/1000000</f>
        <v>70582.80305918</v>
      </c>
      <c r="G9" s="9">
        <f>'[6]Sheet3'!$E$7/1000000</f>
        <v>69064.66624760999</v>
      </c>
      <c r="H9" s="9">
        <f>'[7]Sheet3'!$E$7/1000000</f>
        <v>69275.42981001</v>
      </c>
      <c r="I9" s="9">
        <f>'[8]Sheet3'!$E$7/1000000</f>
        <v>70223.88830047</v>
      </c>
      <c r="J9" s="9">
        <f>'[9]Sheet3'!$E$7/1000000</f>
        <v>73295.53602741999</v>
      </c>
      <c r="K9" s="9">
        <f>'[10]Sheet3'!$E$7/1000000</f>
        <v>72731.65129557998</v>
      </c>
      <c r="L9" s="9">
        <f>'[11]Sheet3'!$E$7/1000000</f>
        <v>75060.50353529</v>
      </c>
      <c r="M9" s="9">
        <f>'[12]Sheet3'!$E$7/1000000</f>
        <v>78030.5402847</v>
      </c>
      <c r="N9" s="9">
        <f>'[13]Sheet3'!$E$7/1000000</f>
        <v>74767.34998061002</v>
      </c>
      <c r="O9" s="9">
        <f>'[14]Sheet3'!$E$7/1000000</f>
        <v>74745.16965538</v>
      </c>
      <c r="P9" s="9">
        <f>'[15]Sheet3'!$E$7/1000000</f>
        <v>76484.10900129001</v>
      </c>
      <c r="Q9" s="9">
        <f>'[16]Sheet3'!$E$7/1000000</f>
        <v>75815.30065407</v>
      </c>
      <c r="R9" s="9">
        <f>'[17]Sheet3'!$E$7/1000000</f>
        <v>77375.32148500998</v>
      </c>
      <c r="S9" s="9">
        <f>'[18]Sheet3'!$E$7/1000000</f>
        <v>80413.86735676999</v>
      </c>
      <c r="T9" s="9">
        <f>'[19]Sheet3'!$E$7/1000000</f>
        <v>79204.17124372</v>
      </c>
      <c r="U9" s="9">
        <f>'[20]Sheet3'!$E$7/1000000</f>
        <v>79653.77804957001</v>
      </c>
      <c r="V9" s="9">
        <f>'[21]Sheet3'!$E$7/1000000</f>
        <v>78858.22122301</v>
      </c>
      <c r="W9" s="9">
        <f>'[22]Sheet3'!$E$7/1000000</f>
        <v>81393.10139919</v>
      </c>
      <c r="X9" s="9">
        <f>'[23]Sheet3'!$E$7/1000000</f>
        <v>77794.09947582001</v>
      </c>
      <c r="Y9" s="9">
        <f>'[24]Sheet3'!$E$7/1000000</f>
        <v>80218.38350266</v>
      </c>
      <c r="Z9" s="9">
        <f>'[25]Sheet3'!$E$7/1000000</f>
        <v>80160.38663575</v>
      </c>
      <c r="AA9" s="23">
        <f>'[26]Sheet3'!$E$7/1000000</f>
        <v>80067.60765424001</v>
      </c>
      <c r="AB9" s="4"/>
      <c r="AC9" s="4"/>
    </row>
    <row r="10" spans="1:29" ht="15.75" customHeight="1">
      <c r="A10" s="17" t="s">
        <v>26</v>
      </c>
      <c r="B10" s="9">
        <f>'[1]Sheet3'!$E$8/1000000</f>
        <v>554129.2518995568</v>
      </c>
      <c r="C10" s="9">
        <f>'[2]Sheet3'!$E$8/1000000</f>
        <v>574198.5566255508</v>
      </c>
      <c r="D10" s="9">
        <f>'[3]Sheet3'!$E$8/1000000</f>
        <v>595999.3099068616</v>
      </c>
      <c r="E10" s="9">
        <f>'[4]Sheet3'!$E$8/1000000</f>
        <v>592325.2718483577</v>
      </c>
      <c r="F10" s="9">
        <f>'[5]Sheet3'!$E$8/1000000</f>
        <v>690782.2132802443</v>
      </c>
      <c r="G10" s="9">
        <f>'[6]Sheet3'!$E$8/1000000</f>
        <v>671738.6560829742</v>
      </c>
      <c r="H10" s="9">
        <f>'[7]Sheet3'!$E$8/1000000</f>
        <v>615185.200374839</v>
      </c>
      <c r="I10" s="9">
        <f>'[8]Sheet3'!$E$8/1000000</f>
        <v>649487.0262096559</v>
      </c>
      <c r="J10" s="9">
        <f>'[9]Sheet3'!$E$8/1000000</f>
        <v>665659.578834322</v>
      </c>
      <c r="K10" s="9">
        <f>'[10]Sheet3'!$E$8/1000000</f>
        <v>683035.4780578953</v>
      </c>
      <c r="L10" s="9">
        <f>'[11]Sheet3'!$E$8/1000000</f>
        <v>655369.0759723097</v>
      </c>
      <c r="M10" s="9">
        <f>'[12]Sheet3'!$E$8/1000000</f>
        <v>701809.9533754487</v>
      </c>
      <c r="N10" s="9">
        <f>'[13]Sheet3'!$E$8/1000000</f>
        <v>718145.2645833208</v>
      </c>
      <c r="O10" s="9">
        <f>'[14]Sheet3'!$E$8/1000000</f>
        <v>724484.746995462</v>
      </c>
      <c r="P10" s="9">
        <f>'[15]Sheet3'!$E$8/1000000</f>
        <v>695498.7474507878</v>
      </c>
      <c r="Q10" s="9">
        <f>'[16]Sheet3'!$E$8/1000000</f>
        <v>757252.1400380678</v>
      </c>
      <c r="R10" s="9">
        <f>'[17]Sheet3'!$E$8/1000000</f>
        <v>683532.7461119464</v>
      </c>
      <c r="S10" s="9">
        <f>'[18]Sheet3'!$E$8/1000000</f>
        <v>739275.6802127678</v>
      </c>
      <c r="T10" s="9">
        <f>'[19]Sheet3'!$E$8/1000000</f>
        <v>713079.3660964393</v>
      </c>
      <c r="U10" s="9">
        <f>'[20]Sheet3'!$E$8/1000000</f>
        <v>689923.283494992</v>
      </c>
      <c r="V10" s="9">
        <f>'[21]Sheet3'!$E$8/1000000</f>
        <v>770300.3227617517</v>
      </c>
      <c r="W10" s="9">
        <f>'[22]Sheet3'!$E$8/1000000</f>
        <v>743847.0539604621</v>
      </c>
      <c r="X10" s="9">
        <f>'[23]Sheet3'!$E$8/1000000</f>
        <v>776997.9217064697</v>
      </c>
      <c r="Y10" s="9">
        <f>'[24]Sheet3'!$E$8/1000000</f>
        <v>783159.1999667265</v>
      </c>
      <c r="Z10" s="9">
        <f>'[25]Sheet3'!$E$8/1000000</f>
        <v>803323.103187898</v>
      </c>
      <c r="AA10" s="23">
        <f>'[26]Sheet3'!$E$8/1000000</f>
        <v>844333.8710452348</v>
      </c>
      <c r="AB10" s="4"/>
      <c r="AC10" s="4"/>
    </row>
    <row r="11" spans="1:29" ht="15.75" customHeight="1">
      <c r="A11" s="18" t="s">
        <v>7</v>
      </c>
      <c r="B11" s="7">
        <f>B12+B13</f>
        <v>268797.1587885872</v>
      </c>
      <c r="C11" s="7">
        <f aca="true" t="shared" si="8" ref="C11:H11">C12+C13</f>
        <v>285467.87790631264</v>
      </c>
      <c r="D11" s="7">
        <f t="shared" si="8"/>
        <v>302657.9716793554</v>
      </c>
      <c r="E11" s="7">
        <f t="shared" si="8"/>
        <v>316445.4369843779</v>
      </c>
      <c r="F11" s="7">
        <f t="shared" si="8"/>
        <v>366933.5613217058</v>
      </c>
      <c r="G11" s="7">
        <f t="shared" si="8"/>
        <v>355627.5773480806</v>
      </c>
      <c r="H11" s="7">
        <f t="shared" si="8"/>
        <v>338465.88505500817</v>
      </c>
      <c r="I11" s="7">
        <f aca="true" t="shared" si="9" ref="I11:N11">I12+I13</f>
        <v>349163.16287022346</v>
      </c>
      <c r="J11" s="7">
        <f t="shared" si="9"/>
        <v>368666.3659375666</v>
      </c>
      <c r="K11" s="7">
        <f t="shared" si="9"/>
        <v>384226.01219676004</v>
      </c>
      <c r="L11" s="7">
        <f t="shared" si="9"/>
        <v>347039.1282311473</v>
      </c>
      <c r="M11" s="7">
        <f t="shared" si="9"/>
        <v>387822.80183871597</v>
      </c>
      <c r="N11" s="7">
        <f t="shared" si="9"/>
        <v>399047.84046149533</v>
      </c>
      <c r="O11" s="7">
        <f aca="true" t="shared" si="10" ref="O11:T11">O12+O13</f>
        <v>411512.67686366494</v>
      </c>
      <c r="P11" s="7">
        <f t="shared" si="10"/>
        <v>413282.42481128144</v>
      </c>
      <c r="Q11" s="7">
        <f t="shared" si="10"/>
        <v>460125.0116704447</v>
      </c>
      <c r="R11" s="7">
        <f t="shared" si="10"/>
        <v>395959.2717769416</v>
      </c>
      <c r="S11" s="7">
        <f t="shared" si="10"/>
        <v>424762.21911861445</v>
      </c>
      <c r="T11" s="7">
        <f t="shared" si="10"/>
        <v>411639.36881571263</v>
      </c>
      <c r="U11" s="7">
        <f aca="true" t="shared" si="11" ref="U11:Z11">U12+U13</f>
        <v>406108.91289454984</v>
      </c>
      <c r="V11" s="7">
        <f t="shared" si="11"/>
        <v>480699.80831015814</v>
      </c>
      <c r="W11" s="7">
        <f t="shared" si="11"/>
        <v>455144.10797980847</v>
      </c>
      <c r="X11" s="7">
        <f t="shared" si="11"/>
        <v>433548.8113294491</v>
      </c>
      <c r="Y11" s="7">
        <f t="shared" si="11"/>
        <v>496291.3872789179</v>
      </c>
      <c r="Z11" s="7">
        <f t="shared" si="11"/>
        <v>539134.867172437</v>
      </c>
      <c r="AA11" s="22">
        <f>AA12+AA13</f>
        <v>573337.6448470323</v>
      </c>
      <c r="AB11" s="4"/>
      <c r="AC11" s="4"/>
    </row>
    <row r="12" spans="1:29" ht="15.75" customHeight="1">
      <c r="A12" s="17" t="s">
        <v>5</v>
      </c>
      <c r="B12" s="9">
        <f>'[1]Sheet3'!$E$10/1000000</f>
        <v>4078.63481446</v>
      </c>
      <c r="C12" s="9">
        <f>'[2]Sheet3'!$E$10/1000000</f>
        <v>4061.023637108</v>
      </c>
      <c r="D12" s="9">
        <f>'[3]Sheet3'!$E$10/1000000</f>
        <v>4090.7066916139997</v>
      </c>
      <c r="E12" s="9">
        <f>'[4]Sheet3'!$E$10/1000000</f>
        <v>4058.270160360001</v>
      </c>
      <c r="F12" s="9">
        <f>'[5]Sheet3'!$E$10/1000000</f>
        <v>4062.1800670000007</v>
      </c>
      <c r="G12" s="9">
        <f>'[6]Sheet3'!$E$10/1000000</f>
        <v>4060.228063688</v>
      </c>
      <c r="H12" s="9">
        <f>'[7]Sheet3'!$E$10/1000000</f>
        <v>4103.219600986</v>
      </c>
      <c r="I12" s="9">
        <f>'[8]Sheet3'!$E$10/1000000</f>
        <v>4126.126332609801</v>
      </c>
      <c r="J12" s="9">
        <f>'[9]Sheet3'!$E$10/1000000</f>
        <v>4095.684238884</v>
      </c>
      <c r="K12" s="9">
        <f>'[10]Sheet3'!$E$10/1000000</f>
        <v>4120.576545131</v>
      </c>
      <c r="L12" s="9">
        <f>'[11]Sheet3'!$E$10/1000000</f>
        <v>4121.971244382</v>
      </c>
      <c r="M12" s="9">
        <f>'[12]Sheet3'!$E$10/1000000</f>
        <v>4131.331676201</v>
      </c>
      <c r="N12" s="9">
        <f>'[13]Sheet3'!$E$10/1000000</f>
        <v>4130.04891536572</v>
      </c>
      <c r="O12" s="9">
        <f>'[14]Sheet3'!$E$10/1000000</f>
        <v>4149.33848078364</v>
      </c>
      <c r="P12" s="9">
        <f>'[15]Sheet3'!$E$10/1000000</f>
        <v>4138.58198260748</v>
      </c>
      <c r="Q12" s="9">
        <f>'[16]Sheet3'!$E$10/1000000</f>
        <v>4133.48741606246</v>
      </c>
      <c r="R12" s="9">
        <f>'[17]Sheet3'!$E$10/1000000</f>
        <v>4142.626393284881</v>
      </c>
      <c r="S12" s="9">
        <f>'[18]Sheet3'!$E$10/1000000</f>
        <v>4173.56886327</v>
      </c>
      <c r="T12" s="9">
        <f>'[19]Sheet3'!$E$10/1000000</f>
        <v>3748.07555469056</v>
      </c>
      <c r="U12" s="9">
        <f>'[20]Sheet3'!$E$10/1000000</f>
        <v>3792.1803970067804</v>
      </c>
      <c r="V12" s="9">
        <f>'[21]Sheet3'!$E$10/1000000</f>
        <v>3874.73220942</v>
      </c>
      <c r="W12" s="9">
        <f>'[22]Sheet3'!$E$10/1000000</f>
        <v>3901.88115268854</v>
      </c>
      <c r="X12" s="9">
        <f>'[23]Sheet3'!$E$10/1000000</f>
        <v>3934.1316298951274</v>
      </c>
      <c r="Y12" s="9">
        <f>'[24]Sheet3'!$E$10/1000000</f>
        <v>3786.4268244319996</v>
      </c>
      <c r="Z12" s="9">
        <f>'[25]Sheet3'!$E$10/1000000</f>
        <v>3800.3794980308307</v>
      </c>
      <c r="AA12" s="23">
        <f>'[26]Sheet3'!$E$10/1000000</f>
        <v>3772.217022336436</v>
      </c>
      <c r="AB12" s="4"/>
      <c r="AC12" s="4"/>
    </row>
    <row r="13" spans="1:29" ht="15.75" customHeight="1">
      <c r="A13" s="17" t="s">
        <v>6</v>
      </c>
      <c r="B13" s="9">
        <f>'[1]Sheet3'!$E$11/1000000</f>
        <v>264718.5239741272</v>
      </c>
      <c r="C13" s="9">
        <f>'[2]Sheet3'!$E$11/1000000</f>
        <v>281406.85426920466</v>
      </c>
      <c r="D13" s="9">
        <f>'[3]Sheet3'!$E$11/1000000</f>
        <v>298567.2649877414</v>
      </c>
      <c r="E13" s="9">
        <f>'[4]Sheet3'!$E$11/1000000</f>
        <v>312387.1668240179</v>
      </c>
      <c r="F13" s="9">
        <f>'[5]Sheet3'!$E$11/1000000</f>
        <v>362871.38125470583</v>
      </c>
      <c r="G13" s="9">
        <f>'[6]Sheet3'!$E$11/1000000</f>
        <v>351567.3492843926</v>
      </c>
      <c r="H13" s="9">
        <f>'[7]Sheet3'!$E$11/1000000</f>
        <v>334362.6654540222</v>
      </c>
      <c r="I13" s="9">
        <f>'[8]Sheet3'!$E$11/1000000</f>
        <v>345037.03653761366</v>
      </c>
      <c r="J13" s="9">
        <f>'[9]Sheet3'!$E$11/1000000</f>
        <v>364570.6816986826</v>
      </c>
      <c r="K13" s="9">
        <f>'[10]Sheet3'!$E$11/1000000</f>
        <v>380105.43565162906</v>
      </c>
      <c r="L13" s="9">
        <f>'[11]Sheet3'!$E$11/1000000</f>
        <v>342917.15698676533</v>
      </c>
      <c r="M13" s="9">
        <f>'[12]Sheet3'!$E$11/1000000</f>
        <v>383691.47016251495</v>
      </c>
      <c r="N13" s="9">
        <f>'[13]Sheet3'!$E$11/1000000</f>
        <v>394917.7915461296</v>
      </c>
      <c r="O13" s="9">
        <f>'[14]Sheet3'!$E$11/1000000</f>
        <v>407363.3383828813</v>
      </c>
      <c r="P13" s="9">
        <f>'[15]Sheet3'!$E$11/1000000</f>
        <v>409143.84282867395</v>
      </c>
      <c r="Q13" s="9">
        <f>'[16]Sheet3'!$E$11/1000000</f>
        <v>455991.52425438224</v>
      </c>
      <c r="R13" s="9">
        <f>'[17]Sheet3'!$E$11/1000000</f>
        <v>391816.6453836567</v>
      </c>
      <c r="S13" s="9">
        <f>'[18]Sheet3'!$E$11/1000000</f>
        <v>420588.65025534446</v>
      </c>
      <c r="T13" s="9">
        <f>'[19]Sheet3'!$E$11/1000000</f>
        <v>407891.2932610221</v>
      </c>
      <c r="U13" s="9">
        <f>'[20]Sheet3'!$E$11/1000000</f>
        <v>402316.73249754304</v>
      </c>
      <c r="V13" s="9">
        <f>'[21]Sheet3'!$E$11/1000000</f>
        <v>476825.07610073814</v>
      </c>
      <c r="W13" s="9">
        <f>'[22]Sheet3'!$E$11/1000000</f>
        <v>451242.22682711994</v>
      </c>
      <c r="X13" s="9">
        <f>'[23]Sheet3'!$E$11/1000000</f>
        <v>429614.679699554</v>
      </c>
      <c r="Y13" s="9">
        <f>'[24]Sheet3'!$E$11/1000000</f>
        <v>492504.9604544859</v>
      </c>
      <c r="Z13" s="9">
        <f>'[25]Sheet3'!$E$11/1000000</f>
        <v>535334.4876744061</v>
      </c>
      <c r="AA13" s="23">
        <f>'[26]Sheet3'!$E$11/1000000</f>
        <v>569565.4278246958</v>
      </c>
      <c r="AB13" s="4"/>
      <c r="AC13" s="4"/>
    </row>
    <row r="14" spans="1:29" ht="4.5" customHeight="1" hidden="1">
      <c r="A14" s="17"/>
      <c r="B14" s="9"/>
      <c r="C14" s="9"/>
      <c r="D14" s="9"/>
      <c r="E14" s="9"/>
      <c r="F14" s="9"/>
      <c r="G14" s="9"/>
      <c r="H14" s="9"/>
      <c r="I14" s="9"/>
      <c r="J14" s="9"/>
      <c r="K14" s="9"/>
      <c r="L14" s="9"/>
      <c r="M14" s="9"/>
      <c r="N14" s="9"/>
      <c r="O14" s="9"/>
      <c r="P14" s="9"/>
      <c r="Q14" s="9"/>
      <c r="R14" s="9"/>
      <c r="S14" s="9"/>
      <c r="T14" s="9"/>
      <c r="U14" s="9"/>
      <c r="V14" s="9"/>
      <c r="W14" s="9"/>
      <c r="X14" s="9"/>
      <c r="Y14" s="9"/>
      <c r="Z14" s="9"/>
      <c r="AA14" s="23"/>
      <c r="AB14" s="4"/>
      <c r="AC14" s="4"/>
    </row>
    <row r="15" spans="1:29" ht="15.75" customHeight="1">
      <c r="A15" s="18" t="s">
        <v>32</v>
      </c>
      <c r="B15" s="7">
        <f>B16+B23</f>
        <v>292335.2457713415</v>
      </c>
      <c r="C15" s="7">
        <f aca="true" t="shared" si="12" ref="C15:H15">C16+C23</f>
        <v>292222.9151630015</v>
      </c>
      <c r="D15" s="7">
        <f t="shared" si="12"/>
        <v>296384.7159886531</v>
      </c>
      <c r="E15" s="7">
        <f t="shared" si="12"/>
        <v>297073.4505273464</v>
      </c>
      <c r="F15" s="7">
        <f t="shared" si="12"/>
        <v>308951.74512358365</v>
      </c>
      <c r="G15" s="7">
        <f t="shared" si="12"/>
        <v>313962.8767229799</v>
      </c>
      <c r="H15" s="7">
        <f t="shared" si="12"/>
        <v>309429.84904484224</v>
      </c>
      <c r="I15" s="7">
        <f aca="true" t="shared" si="13" ref="I15:N15">I16+I23</f>
        <v>313153.2033985432</v>
      </c>
      <c r="J15" s="7">
        <f t="shared" si="13"/>
        <v>314866.3161782115</v>
      </c>
      <c r="K15" s="7">
        <f t="shared" si="13"/>
        <v>317831.9835912065</v>
      </c>
      <c r="L15" s="7">
        <f t="shared" si="13"/>
        <v>319965.43897323</v>
      </c>
      <c r="M15" s="7">
        <f t="shared" si="13"/>
        <v>324592.11969434266</v>
      </c>
      <c r="N15" s="7">
        <f t="shared" si="13"/>
        <v>322496.61803048785</v>
      </c>
      <c r="O15" s="7">
        <f aca="true" t="shared" si="14" ref="O15:T15">O16+O23</f>
        <v>325101.4238529487</v>
      </c>
      <c r="P15" s="7">
        <f t="shared" si="14"/>
        <v>322979.53253000276</v>
      </c>
      <c r="Q15" s="7">
        <f t="shared" si="14"/>
        <v>328611.47331037663</v>
      </c>
      <c r="R15" s="7">
        <f t="shared" si="14"/>
        <v>329511.2668136838</v>
      </c>
      <c r="S15" s="7">
        <f t="shared" si="14"/>
        <v>333439.0557220398</v>
      </c>
      <c r="T15" s="7">
        <f t="shared" si="14"/>
        <v>337768.6973997875</v>
      </c>
      <c r="U15" s="7">
        <f aca="true" t="shared" si="15" ref="U15:Z15">U16+U23</f>
        <v>340916.55972998193</v>
      </c>
      <c r="V15" s="7">
        <f t="shared" si="15"/>
        <v>343956.23723254865</v>
      </c>
      <c r="W15" s="7">
        <f t="shared" si="15"/>
        <v>351973.40740671474</v>
      </c>
      <c r="X15" s="7">
        <f t="shared" si="15"/>
        <v>352355.4085488011</v>
      </c>
      <c r="Y15" s="7">
        <f t="shared" si="15"/>
        <v>351782.3161121494</v>
      </c>
      <c r="Z15" s="7">
        <f t="shared" si="15"/>
        <v>350855.33838281024</v>
      </c>
      <c r="AA15" s="22">
        <f>AA16+AA23</f>
        <v>351544.6907708904</v>
      </c>
      <c r="AB15" s="4"/>
      <c r="AC15" s="4"/>
    </row>
    <row r="16" spans="1:29" ht="15.75" customHeight="1">
      <c r="A16" s="18" t="s">
        <v>8</v>
      </c>
      <c r="B16" s="7">
        <f>B17-B20</f>
        <v>48970.72976692667</v>
      </c>
      <c r="C16" s="7">
        <f aca="true" t="shared" si="16" ref="C16:H16">C17-C20</f>
        <v>49754.43855983219</v>
      </c>
      <c r="D16" s="7">
        <f t="shared" si="16"/>
        <v>50841.03699173605</v>
      </c>
      <c r="E16" s="7">
        <f t="shared" si="16"/>
        <v>50350.88273997417</v>
      </c>
      <c r="F16" s="7">
        <f t="shared" si="16"/>
        <v>50979.179282175675</v>
      </c>
      <c r="G16" s="7">
        <f t="shared" si="16"/>
        <v>52271.68845807783</v>
      </c>
      <c r="H16" s="7">
        <f t="shared" si="16"/>
        <v>49029.127170108666</v>
      </c>
      <c r="I16" s="7">
        <f aca="true" t="shared" si="17" ref="I16:N16">I17-I20</f>
        <v>47120.90992084428</v>
      </c>
      <c r="J16" s="7">
        <f t="shared" si="17"/>
        <v>48184.762812804984</v>
      </c>
      <c r="K16" s="7">
        <f t="shared" si="17"/>
        <v>49983.956648090185</v>
      </c>
      <c r="L16" s="7">
        <f t="shared" si="17"/>
        <v>49505.653401532</v>
      </c>
      <c r="M16" s="7">
        <f t="shared" si="17"/>
        <v>52732.46828913455</v>
      </c>
      <c r="N16" s="7">
        <f t="shared" si="17"/>
        <v>51731.277903161805</v>
      </c>
      <c r="O16" s="7">
        <f aca="true" t="shared" si="18" ref="O16:T16">O17-O20</f>
        <v>50795.145934533044</v>
      </c>
      <c r="P16" s="7">
        <f t="shared" si="18"/>
        <v>47189.86265230273</v>
      </c>
      <c r="Q16" s="7">
        <f t="shared" si="18"/>
        <v>49244.06516449577</v>
      </c>
      <c r="R16" s="7">
        <f t="shared" si="18"/>
        <v>47602.03733099301</v>
      </c>
      <c r="S16" s="7">
        <f t="shared" si="18"/>
        <v>47808.55602077775</v>
      </c>
      <c r="T16" s="7">
        <f t="shared" si="18"/>
        <v>47438.676378883334</v>
      </c>
      <c r="U16" s="7">
        <f aca="true" t="shared" si="19" ref="U16:Z16">U17-U20</f>
        <v>48358.06444711042</v>
      </c>
      <c r="V16" s="7">
        <f t="shared" si="19"/>
        <v>46126.798172847164</v>
      </c>
      <c r="W16" s="7">
        <f t="shared" si="19"/>
        <v>46296.33615923206</v>
      </c>
      <c r="X16" s="7">
        <f t="shared" si="19"/>
        <v>47682.35468286699</v>
      </c>
      <c r="Y16" s="7">
        <f t="shared" si="19"/>
        <v>48178.429931516475</v>
      </c>
      <c r="Z16" s="7">
        <f t="shared" si="19"/>
        <v>46304.120708905895</v>
      </c>
      <c r="AA16" s="22">
        <f>AA17-AA20</f>
        <v>46573.1981200374</v>
      </c>
      <c r="AB16" s="4"/>
      <c r="AC16" s="4"/>
    </row>
    <row r="17" spans="1:29" ht="15.75" customHeight="1">
      <c r="A17" s="18" t="s">
        <v>9</v>
      </c>
      <c r="B17" s="7">
        <f>B18+B19</f>
        <v>62245.16082067667</v>
      </c>
      <c r="C17" s="7">
        <f aca="true" t="shared" si="20" ref="C17:H17">C18+C19</f>
        <v>62073.04891996219</v>
      </c>
      <c r="D17" s="7">
        <f t="shared" si="20"/>
        <v>58616.052007256054</v>
      </c>
      <c r="E17" s="7">
        <f t="shared" si="20"/>
        <v>61054.872739824175</v>
      </c>
      <c r="F17" s="7">
        <f t="shared" si="20"/>
        <v>62070.59782690568</v>
      </c>
      <c r="G17" s="7">
        <f t="shared" si="20"/>
        <v>63442.17825998783</v>
      </c>
      <c r="H17" s="7">
        <f t="shared" si="20"/>
        <v>60323.80989819867</v>
      </c>
      <c r="I17" s="7">
        <f aca="true" t="shared" si="21" ref="I17:N17">I18+I19</f>
        <v>59360.50870027428</v>
      </c>
      <c r="J17" s="7">
        <f t="shared" si="21"/>
        <v>58068.57771529499</v>
      </c>
      <c r="K17" s="7">
        <f t="shared" si="21"/>
        <v>58352.93201487019</v>
      </c>
      <c r="L17" s="7">
        <f t="shared" si="21"/>
        <v>60524.910234502</v>
      </c>
      <c r="M17" s="7">
        <f t="shared" si="21"/>
        <v>63179.148471804554</v>
      </c>
      <c r="N17" s="7">
        <f t="shared" si="21"/>
        <v>60525.075619191804</v>
      </c>
      <c r="O17" s="7">
        <f aca="true" t="shared" si="22" ref="O17:T17">O18+O19</f>
        <v>59225.33863867304</v>
      </c>
      <c r="P17" s="7">
        <f t="shared" si="22"/>
        <v>59087.87430393273</v>
      </c>
      <c r="Q17" s="7">
        <f t="shared" si="22"/>
        <v>59974.67878737577</v>
      </c>
      <c r="R17" s="7">
        <f t="shared" si="22"/>
        <v>59608.00513335301</v>
      </c>
      <c r="S17" s="7">
        <f t="shared" si="22"/>
        <v>59135.356531927755</v>
      </c>
      <c r="T17" s="7">
        <f t="shared" si="22"/>
        <v>60037.20888760334</v>
      </c>
      <c r="U17" s="7">
        <f aca="true" t="shared" si="23" ref="U17:Z17">U18+U19</f>
        <v>58774.09098790042</v>
      </c>
      <c r="V17" s="7">
        <f t="shared" si="23"/>
        <v>58224.32202962716</v>
      </c>
      <c r="W17" s="7">
        <f t="shared" si="23"/>
        <v>60422.269926936475</v>
      </c>
      <c r="X17" s="7">
        <f t="shared" si="23"/>
        <v>60785.363052616995</v>
      </c>
      <c r="Y17" s="7">
        <f t="shared" si="23"/>
        <v>60485.87643047648</v>
      </c>
      <c r="Z17" s="7">
        <f t="shared" si="23"/>
        <v>61555.047519925894</v>
      </c>
      <c r="AA17" s="22">
        <f>AA18+AA19</f>
        <v>60758.0613762774</v>
      </c>
      <c r="AB17" s="4"/>
      <c r="AC17" s="4"/>
    </row>
    <row r="18" spans="1:29" ht="15.75" customHeight="1">
      <c r="A18" s="17" t="s">
        <v>5</v>
      </c>
      <c r="B18" s="9">
        <f>'[1]Sheet3'!$E$17/1000000</f>
        <v>549.7501069900001</v>
      </c>
      <c r="C18" s="9">
        <f>'[2]Sheet3'!$E$17/1000000</f>
        <v>550.85699226</v>
      </c>
      <c r="D18" s="9">
        <f>'[3]Sheet3'!$E$17/1000000</f>
        <v>477.41486412</v>
      </c>
      <c r="E18" s="9">
        <f>'[4]Sheet3'!$E$17/1000000</f>
        <v>858.9518383999999</v>
      </c>
      <c r="F18" s="9">
        <f>'[5]Sheet3'!$E$17/1000000</f>
        <v>1303.64838705</v>
      </c>
      <c r="G18" s="9">
        <f>'[6]Sheet3'!$E$17/1000000</f>
        <v>1839.3430608899998</v>
      </c>
      <c r="H18" s="9">
        <f>'[7]Sheet3'!$E$17/1000000</f>
        <v>1961.19232681</v>
      </c>
      <c r="I18" s="9">
        <f>'[8]Sheet3'!$E$17/1000000</f>
        <v>2256.35475792</v>
      </c>
      <c r="J18" s="9">
        <f>'[9]Sheet3'!$E$17/1000000</f>
        <v>2585.0422899500004</v>
      </c>
      <c r="K18" s="9">
        <f>'[10]Sheet3'!$E$17/1000000</f>
        <v>3851.9891387000002</v>
      </c>
      <c r="L18" s="9">
        <f>'[11]Sheet3'!$E$17/1000000</f>
        <v>4715.66671377</v>
      </c>
      <c r="M18" s="9">
        <f>'[12]Sheet3'!$E$17/1000000</f>
        <v>5382.365376600001</v>
      </c>
      <c r="N18" s="9">
        <f>'[13]Sheet3'!$E$17/1000000</f>
        <v>5373.299257309999</v>
      </c>
      <c r="O18" s="9">
        <f>'[14]Sheet3'!$E$17/1000000</f>
        <v>5497.652171729999</v>
      </c>
      <c r="P18" s="9">
        <f>'[15]Sheet3'!$E$17/1000000</f>
        <v>5506.044607059999</v>
      </c>
      <c r="Q18" s="9">
        <f>'[16]Sheet3'!$E$17/1000000</f>
        <v>5753.61361069</v>
      </c>
      <c r="R18" s="9">
        <f>'[17]Sheet3'!$E$17/1000000</f>
        <v>5568.84664612</v>
      </c>
      <c r="S18" s="9">
        <f>'[18]Sheet3'!$E$17/1000000</f>
        <v>5768.74155993</v>
      </c>
      <c r="T18" s="9">
        <f>'[19]Sheet3'!$E$17/1000000</f>
        <v>5871.799582740001</v>
      </c>
      <c r="U18" s="9">
        <f>'[20]Sheet3'!$E$17/1000000</f>
        <v>6313.44207627</v>
      </c>
      <c r="V18" s="9">
        <f>'[21]Sheet3'!$E$17/1000000</f>
        <v>6257.54011645</v>
      </c>
      <c r="W18" s="9">
        <f>'[22]Sheet3'!$E$17/1000000</f>
        <v>6678.25927748</v>
      </c>
      <c r="X18" s="9">
        <f>'[23]Sheet3'!$E$17/1000000</f>
        <v>8446.8647224</v>
      </c>
      <c r="Y18" s="9">
        <f>'[24]Sheet3'!$E$17/1000000</f>
        <v>9153.07114839</v>
      </c>
      <c r="Z18" s="9">
        <f>'[25]Sheet3'!$E$17/1000000</f>
        <v>9515.29997556</v>
      </c>
      <c r="AA18" s="23">
        <f>'[26]Sheet3'!$E$17/1000000</f>
        <v>9793.35363435</v>
      </c>
      <c r="AB18" s="4"/>
      <c r="AC18" s="4"/>
    </row>
    <row r="19" spans="1:29" ht="15.75" customHeight="1">
      <c r="A19" s="17" t="s">
        <v>6</v>
      </c>
      <c r="B19" s="9">
        <f>'[1]Sheet3'!$E$18/1000000</f>
        <v>61695.410713686666</v>
      </c>
      <c r="C19" s="9">
        <f>'[2]Sheet3'!$E$18/1000000</f>
        <v>61522.19192770219</v>
      </c>
      <c r="D19" s="9">
        <f>'[3]Sheet3'!$E$18/1000000</f>
        <v>58138.63714313605</v>
      </c>
      <c r="E19" s="9">
        <f>'[4]Sheet3'!$E$18/1000000</f>
        <v>60195.92090142418</v>
      </c>
      <c r="F19" s="9">
        <f>'[5]Sheet3'!$E$18/1000000</f>
        <v>60766.94943985568</v>
      </c>
      <c r="G19" s="9">
        <f>'[6]Sheet3'!$E$18/1000000</f>
        <v>61602.835199097826</v>
      </c>
      <c r="H19" s="9">
        <f>'[7]Sheet3'!$E$18/1000000</f>
        <v>58362.61757138867</v>
      </c>
      <c r="I19" s="9">
        <f>'[8]Sheet3'!$E$18/1000000</f>
        <v>57104.15394235428</v>
      </c>
      <c r="J19" s="9">
        <f>'[9]Sheet3'!$E$18/1000000</f>
        <v>55483.53542534499</v>
      </c>
      <c r="K19" s="9">
        <f>'[10]Sheet3'!$E$18/1000000</f>
        <v>54500.942876170186</v>
      </c>
      <c r="L19" s="9">
        <f>'[11]Sheet3'!$E$18/1000000</f>
        <v>55809.243520732</v>
      </c>
      <c r="M19" s="9">
        <f>'[12]Sheet3'!$E$18/1000000</f>
        <v>57796.783095204555</v>
      </c>
      <c r="N19" s="9">
        <f>'[13]Sheet3'!$E$18/1000000</f>
        <v>55151.776361881806</v>
      </c>
      <c r="O19" s="9">
        <f>'[14]Sheet3'!$E$18/1000000</f>
        <v>53727.68646694304</v>
      </c>
      <c r="P19" s="9">
        <f>'[15]Sheet3'!$E$18/1000000</f>
        <v>53581.82969687273</v>
      </c>
      <c r="Q19" s="9">
        <f>'[16]Sheet3'!$E$18/1000000</f>
        <v>54221.06517668577</v>
      </c>
      <c r="R19" s="9">
        <f>'[17]Sheet3'!$E$18/1000000</f>
        <v>54039.158487233006</v>
      </c>
      <c r="S19" s="9">
        <f>'[18]Sheet3'!$E$18/1000000</f>
        <v>53366.614971997755</v>
      </c>
      <c r="T19" s="9">
        <f>'[19]Sheet3'!$E$18/1000000</f>
        <v>54165.40930486334</v>
      </c>
      <c r="U19" s="9">
        <f>'[20]Sheet3'!$E$18/1000000</f>
        <v>52460.648911630415</v>
      </c>
      <c r="V19" s="9">
        <f>'[21]Sheet3'!$E$18/1000000</f>
        <v>51966.78191317716</v>
      </c>
      <c r="W19" s="9">
        <f>'[22]Sheet3'!$E$18/1000000</f>
        <v>53744.010649456475</v>
      </c>
      <c r="X19" s="9">
        <f>'[23]Sheet3'!$E$18/1000000</f>
        <v>52338.49833021699</v>
      </c>
      <c r="Y19" s="9">
        <f>'[24]Sheet3'!$E$18/1000000</f>
        <v>51332.805282086476</v>
      </c>
      <c r="Z19" s="9">
        <f>'[25]Sheet3'!$E$18/1000000</f>
        <v>52039.7475443659</v>
      </c>
      <c r="AA19" s="23">
        <f>'[26]Sheet3'!$E$18/1000000</f>
        <v>50964.7077419274</v>
      </c>
      <c r="AB19" s="4"/>
      <c r="AC19" s="4"/>
    </row>
    <row r="20" spans="1:29" ht="15.75" customHeight="1">
      <c r="A20" s="18" t="s">
        <v>10</v>
      </c>
      <c r="B20" s="7">
        <f>B21+B22</f>
        <v>13274.431053750002</v>
      </c>
      <c r="C20" s="7">
        <f aca="true" t="shared" si="24" ref="C20:H20">C21+C22</f>
        <v>12318.61036013</v>
      </c>
      <c r="D20" s="7">
        <f t="shared" si="24"/>
        <v>7775.015015520001</v>
      </c>
      <c r="E20" s="7">
        <f t="shared" si="24"/>
        <v>10703.989999850002</v>
      </c>
      <c r="F20" s="7">
        <f t="shared" si="24"/>
        <v>11091.418544730002</v>
      </c>
      <c r="G20" s="7">
        <f t="shared" si="24"/>
        <v>11170.48980191</v>
      </c>
      <c r="H20" s="7">
        <f t="shared" si="24"/>
        <v>11294.682728090002</v>
      </c>
      <c r="I20" s="7">
        <f aca="true" t="shared" si="25" ref="I20:N20">I21+I22</f>
        <v>12239.598779430004</v>
      </c>
      <c r="J20" s="7">
        <f t="shared" si="25"/>
        <v>9883.814902490003</v>
      </c>
      <c r="K20" s="7">
        <f t="shared" si="25"/>
        <v>8368.97536678</v>
      </c>
      <c r="L20" s="7">
        <f t="shared" si="25"/>
        <v>11019.25683297</v>
      </c>
      <c r="M20" s="7">
        <f t="shared" si="25"/>
        <v>10446.680182670003</v>
      </c>
      <c r="N20" s="7">
        <f t="shared" si="25"/>
        <v>8793.79771603</v>
      </c>
      <c r="O20" s="7">
        <f aca="true" t="shared" si="26" ref="O20:T20">O21+O22</f>
        <v>8430.19270414</v>
      </c>
      <c r="P20" s="7">
        <f t="shared" si="26"/>
        <v>11898.011651630002</v>
      </c>
      <c r="Q20" s="7">
        <f t="shared" si="26"/>
        <v>10730.613622880002</v>
      </c>
      <c r="R20" s="7">
        <f t="shared" si="26"/>
        <v>12005.96780236</v>
      </c>
      <c r="S20" s="7">
        <f t="shared" si="26"/>
        <v>11326.800511150002</v>
      </c>
      <c r="T20" s="7">
        <f t="shared" si="26"/>
        <v>12598.53250872</v>
      </c>
      <c r="U20" s="7">
        <f aca="true" t="shared" si="27" ref="U20:Z20">U21+U22</f>
        <v>10416.02654079</v>
      </c>
      <c r="V20" s="7">
        <f t="shared" si="27"/>
        <v>12097.52385678</v>
      </c>
      <c r="W20" s="7">
        <f t="shared" si="27"/>
        <v>14125.933767704417</v>
      </c>
      <c r="X20" s="7">
        <f t="shared" si="27"/>
        <v>13103.008369750001</v>
      </c>
      <c r="Y20" s="7">
        <f t="shared" si="27"/>
        <v>12307.446498960002</v>
      </c>
      <c r="Z20" s="7">
        <f t="shared" si="27"/>
        <v>15250.926811020001</v>
      </c>
      <c r="AA20" s="22">
        <f>AA21+AA22</f>
        <v>14184.863256240002</v>
      </c>
      <c r="AB20" s="4"/>
      <c r="AC20" s="4"/>
    </row>
    <row r="21" spans="1:29" ht="15.75" customHeight="1">
      <c r="A21" s="17" t="s">
        <v>5</v>
      </c>
      <c r="B21" s="9">
        <f>'[1]Sheet3'!$E$20/1000000</f>
        <v>12568.491679520002</v>
      </c>
      <c r="C21" s="9">
        <f>'[2]Sheet3'!$E$20/1000000</f>
        <v>11600.54115567</v>
      </c>
      <c r="D21" s="9">
        <f>'[3]Sheet3'!$E$20/1000000</f>
        <v>6961.1467942300005</v>
      </c>
      <c r="E21" s="9">
        <f>'[4]Sheet3'!$E$20/1000000</f>
        <v>9926.270093640002</v>
      </c>
      <c r="F21" s="9">
        <f>'[5]Sheet3'!$E$20/1000000</f>
        <v>10390.130288160002</v>
      </c>
      <c r="G21" s="9">
        <f>'[6]Sheet3'!$E$20/1000000</f>
        <v>10345.85091318</v>
      </c>
      <c r="H21" s="9">
        <f>'[7]Sheet3'!$E$20/1000000</f>
        <v>10532.336718380002</v>
      </c>
      <c r="I21" s="9">
        <f>'[8]Sheet3'!$E$20/1000000</f>
        <v>11551.409280670003</v>
      </c>
      <c r="J21" s="9">
        <f>'[9]Sheet3'!$E$20/1000000</f>
        <v>9187.110007240002</v>
      </c>
      <c r="K21" s="9">
        <f>'[10]Sheet3'!$E$20/1000000</f>
        <v>7664.027409349999</v>
      </c>
      <c r="L21" s="9">
        <f>'[11]Sheet3'!$E$20/1000000</f>
        <v>10323.412709810002</v>
      </c>
      <c r="M21" s="9">
        <f>'[12]Sheet3'!$E$20/1000000</f>
        <v>9570.506277710003</v>
      </c>
      <c r="N21" s="9">
        <f>'[13]Sheet3'!$E$20/1000000</f>
        <v>8039.325471539999</v>
      </c>
      <c r="O21" s="9">
        <f>'[14]Sheet3'!$E$20/1000000</f>
        <v>7444.49259052</v>
      </c>
      <c r="P21" s="9">
        <f>'[15]Sheet3'!$E$20/1000000</f>
        <v>10742.467748340003</v>
      </c>
      <c r="Q21" s="9">
        <f>'[16]Sheet3'!$E$20/1000000</f>
        <v>9363.294284860001</v>
      </c>
      <c r="R21" s="9">
        <f>'[17]Sheet3'!$E$20/1000000</f>
        <v>10868.46377292</v>
      </c>
      <c r="S21" s="9">
        <f>'[18]Sheet3'!$E$20/1000000</f>
        <v>10183.579371760003</v>
      </c>
      <c r="T21" s="9">
        <f>'[19]Sheet3'!$E$20/1000000</f>
        <v>11306.54946037</v>
      </c>
      <c r="U21" s="9">
        <f>'[20]Sheet3'!$E$20/1000000</f>
        <v>8861.15744215</v>
      </c>
      <c r="V21" s="9">
        <f>'[21]Sheet3'!$E$20/1000000</f>
        <v>10948.10289769</v>
      </c>
      <c r="W21" s="9">
        <f>'[22]Sheet3'!$E$20/1000000</f>
        <v>12011.081753370003</v>
      </c>
      <c r="X21" s="9">
        <f>'[23]Sheet3'!$E$20/1000000</f>
        <v>12000.94054599</v>
      </c>
      <c r="Y21" s="9">
        <f>'[24]Sheet3'!$E$20/1000000</f>
        <v>11237.966805920001</v>
      </c>
      <c r="Z21" s="9">
        <f>'[25]Sheet3'!$E$20/1000000</f>
        <v>13740.748577920001</v>
      </c>
      <c r="AA21" s="23">
        <f>'[26]Sheet3'!$E$20/1000000</f>
        <v>12640.770690270001</v>
      </c>
      <c r="AB21" s="4"/>
      <c r="AC21" s="4"/>
    </row>
    <row r="22" spans="1:29" ht="15.75" customHeight="1">
      <c r="A22" s="17" t="s">
        <v>6</v>
      </c>
      <c r="B22" s="9">
        <f>'[1]Sheet3'!$E$21/1000000</f>
        <v>705.93937423</v>
      </c>
      <c r="C22" s="9">
        <f>'[2]Sheet3'!$E$21/1000000</f>
        <v>718.06920446</v>
      </c>
      <c r="D22" s="9">
        <f>'[3]Sheet3'!$E$21/1000000</f>
        <v>813.86822129</v>
      </c>
      <c r="E22" s="9">
        <f>'[4]Sheet3'!$E$21/1000000</f>
        <v>777.7199062100001</v>
      </c>
      <c r="F22" s="9">
        <f>'[5]Sheet3'!$E$21/1000000</f>
        <v>701.28825657</v>
      </c>
      <c r="G22" s="9">
        <f>'[6]Sheet3'!$E$21/1000000</f>
        <v>824.63888873</v>
      </c>
      <c r="H22" s="9">
        <f>'[7]Sheet3'!$E$21/1000000</f>
        <v>762.3460097100001</v>
      </c>
      <c r="I22" s="9">
        <f>'[8]Sheet3'!$E$21/1000000</f>
        <v>688.18949876</v>
      </c>
      <c r="J22" s="9">
        <f>'[9]Sheet3'!$E$21/1000000</f>
        <v>696.70489525</v>
      </c>
      <c r="K22" s="9">
        <f>'[10]Sheet3'!$E$21/1000000</f>
        <v>704.94795743</v>
      </c>
      <c r="L22" s="9">
        <f>'[11]Sheet3'!$E$21/1000000</f>
        <v>695.84412316</v>
      </c>
      <c r="M22" s="9">
        <f>'[12]Sheet3'!$E$21/1000000</f>
        <v>876.1739049600001</v>
      </c>
      <c r="N22" s="9">
        <f>'[13]Sheet3'!$E$21/1000000</f>
        <v>754.47224449</v>
      </c>
      <c r="O22" s="9">
        <f>'[14]Sheet3'!$E$21/1000000</f>
        <v>985.70011362</v>
      </c>
      <c r="P22" s="9">
        <f>'[15]Sheet3'!$E$21/1000000</f>
        <v>1155.54390329</v>
      </c>
      <c r="Q22" s="9">
        <f>'[16]Sheet3'!$E$21/1000000</f>
        <v>1367.31933802</v>
      </c>
      <c r="R22" s="9">
        <f>'[17]Sheet3'!$E$21/1000000</f>
        <v>1137.50402944</v>
      </c>
      <c r="S22" s="9">
        <f>'[18]Sheet3'!$E$21/1000000</f>
        <v>1143.2211393900002</v>
      </c>
      <c r="T22" s="9">
        <f>'[19]Sheet3'!$E$21/1000000</f>
        <v>1291.98304835</v>
      </c>
      <c r="U22" s="9">
        <f>'[20]Sheet3'!$E$21/1000000</f>
        <v>1554.8690986400002</v>
      </c>
      <c r="V22" s="9">
        <f>'[21]Sheet3'!$E$21/1000000</f>
        <v>1149.42095909</v>
      </c>
      <c r="W22" s="9">
        <f>'[22]Sheet3'!$E$21/1000000</f>
        <v>2114.852014334413</v>
      </c>
      <c r="X22" s="9">
        <f>'[23]Sheet3'!$E$21/1000000</f>
        <v>1102.06782376</v>
      </c>
      <c r="Y22" s="9">
        <f>'[24]Sheet3'!$E$21/1000000</f>
        <v>1069.47969304</v>
      </c>
      <c r="Z22" s="9">
        <f>'[25]Sheet3'!$E$21/1000000</f>
        <v>1510.1782331</v>
      </c>
      <c r="AA22" s="23">
        <f>'[26]Sheet3'!$E$21/1000000</f>
        <v>1544.0925659700001</v>
      </c>
      <c r="AB22" s="4"/>
      <c r="AC22" s="4"/>
    </row>
    <row r="23" spans="1:29" ht="15.75" customHeight="1">
      <c r="A23" s="18" t="s">
        <v>31</v>
      </c>
      <c r="B23" s="7">
        <f aca="true" t="shared" si="28" ref="B23:AA23">B24+B25</f>
        <v>243364.5160044148</v>
      </c>
      <c r="C23" s="7">
        <f t="shared" si="28"/>
        <v>242468.4766031693</v>
      </c>
      <c r="D23" s="7">
        <f t="shared" si="28"/>
        <v>245543.678996917</v>
      </c>
      <c r="E23" s="7">
        <f t="shared" si="28"/>
        <v>246722.56778737225</v>
      </c>
      <c r="F23" s="7">
        <f t="shared" si="28"/>
        <v>257972.56584140795</v>
      </c>
      <c r="G23" s="7">
        <f t="shared" si="28"/>
        <v>261691.18826490207</v>
      </c>
      <c r="H23" s="7">
        <f t="shared" si="28"/>
        <v>260400.72187473357</v>
      </c>
      <c r="I23" s="7">
        <f t="shared" si="28"/>
        <v>266032.29347769887</v>
      </c>
      <c r="J23" s="7">
        <f t="shared" si="28"/>
        <v>266681.5533654065</v>
      </c>
      <c r="K23" s="7">
        <f t="shared" si="28"/>
        <v>267848.0269431163</v>
      </c>
      <c r="L23" s="7">
        <f t="shared" si="28"/>
        <v>270459.78557169804</v>
      </c>
      <c r="M23" s="7">
        <f t="shared" si="28"/>
        <v>271859.6514052081</v>
      </c>
      <c r="N23" s="7">
        <f t="shared" si="28"/>
        <v>270765.340127326</v>
      </c>
      <c r="O23" s="7">
        <f t="shared" si="28"/>
        <v>274306.27791841567</v>
      </c>
      <c r="P23" s="7">
        <f t="shared" si="28"/>
        <v>275789.66987770004</v>
      </c>
      <c r="Q23" s="7">
        <f t="shared" si="28"/>
        <v>279367.40814588085</v>
      </c>
      <c r="R23" s="7">
        <f t="shared" si="28"/>
        <v>281909.2294826908</v>
      </c>
      <c r="S23" s="7">
        <f t="shared" si="28"/>
        <v>285630.49970126204</v>
      </c>
      <c r="T23" s="7">
        <f t="shared" si="28"/>
        <v>290330.0210209041</v>
      </c>
      <c r="U23" s="7">
        <f t="shared" si="28"/>
        <v>292558.49528287153</v>
      </c>
      <c r="V23" s="7">
        <f t="shared" si="28"/>
        <v>297829.43905970146</v>
      </c>
      <c r="W23" s="7">
        <f t="shared" si="28"/>
        <v>305677.0712474827</v>
      </c>
      <c r="X23" s="7">
        <f t="shared" si="28"/>
        <v>304673.0538659341</v>
      </c>
      <c r="Y23" s="7">
        <f t="shared" si="28"/>
        <v>303603.8861806329</v>
      </c>
      <c r="Z23" s="7">
        <f t="shared" si="28"/>
        <v>304551.2176739043</v>
      </c>
      <c r="AA23" s="22">
        <f t="shared" si="28"/>
        <v>304971.492650853</v>
      </c>
      <c r="AB23" s="4"/>
      <c r="AC23" s="4"/>
    </row>
    <row r="24" spans="1:29" ht="15.75" customHeight="1">
      <c r="A24" s="17" t="s">
        <v>5</v>
      </c>
      <c r="B24" s="9">
        <f>('[1]Sheet3'!$E$25+'[1]Sheet3'!$E$28+'[1]Sheet3'!$E$31+'[1]Sheet3'!$E$34+'[1]Sheet3'!$E$37+'[1]Sheet3'!$E$40+'[1]Sheet3'!$E$43)/1000000</f>
        <v>145.69053169999998</v>
      </c>
      <c r="C24" s="9">
        <f>('[2]Sheet3'!$E$25+'[2]Sheet3'!$E$28+'[2]Sheet3'!$E$31+'[2]Sheet3'!$E$34+'[2]Sheet3'!$E$37+'[2]Sheet3'!$E$40+'[2]Sheet3'!$E$43)/1000000</f>
        <v>146.81563050999998</v>
      </c>
      <c r="D24" s="9">
        <f>('[3]Sheet3'!$E$25+'[3]Sheet3'!$E$28+'[3]Sheet3'!$E$31+'[3]Sheet3'!$E$34+'[3]Sheet3'!$E$37+'[3]Sheet3'!$E$40+'[3]Sheet3'!$E$43)/1000000</f>
        <v>130.98986451</v>
      </c>
      <c r="E24" s="9">
        <f>('[4]Sheet3'!$E$25+'[4]Sheet3'!$E$28+'[4]Sheet3'!$E$31+'[4]Sheet3'!$E$34+'[4]Sheet3'!$E$37+'[4]Sheet3'!$E$40+'[4]Sheet3'!$E$43)/1000000</f>
        <v>127.39054542000002</v>
      </c>
      <c r="F24" s="9">
        <f>('[5]Sheet3'!$E$25+'[5]Sheet3'!$E$28+'[5]Sheet3'!$E$31+'[5]Sheet3'!$E$34+'[5]Sheet3'!$E$37+'[5]Sheet3'!$E$40+'[5]Sheet3'!$E$43)/1000000</f>
        <v>130.37484063</v>
      </c>
      <c r="G24" s="9">
        <f>('[6]Sheet3'!$E$25+'[6]Sheet3'!$E$28+'[6]Sheet3'!$E$31+'[6]Sheet3'!$E$34+'[6]Sheet3'!$E$37+'[6]Sheet3'!$E$40+'[6]Sheet3'!$E$43)/1000000</f>
        <v>133.13092955</v>
      </c>
      <c r="H24" s="9">
        <f>('[7]Sheet3'!$E$25+'[7]Sheet3'!$E$28+'[7]Sheet3'!$E$31+'[7]Sheet3'!$E$34+'[7]Sheet3'!$E$37+'[7]Sheet3'!$E$40+'[7]Sheet3'!$E$43)/1000000</f>
        <v>133.86690392</v>
      </c>
      <c r="I24" s="9">
        <f>('[8]Sheet3'!$E$25+'[8]Sheet3'!$E$28+'[8]Sheet3'!$E$31+'[8]Sheet3'!$E$34+'[8]Sheet3'!$E$37+'[8]Sheet3'!$E$40+'[8]Sheet3'!$E$43)/1000000</f>
        <v>135.24125314</v>
      </c>
      <c r="J24" s="9">
        <f>('[9]Sheet3'!$E$25+'[9]Sheet3'!$E$28+'[9]Sheet3'!$E$31+'[9]Sheet3'!$E$34+'[9]Sheet3'!$E$37+'[9]Sheet3'!$E$40+'[9]Sheet3'!$E$43)/1000000</f>
        <v>138.32943614</v>
      </c>
      <c r="K24" s="9">
        <f>('[10]Sheet3'!$E$25+'[10]Sheet3'!$E$28+'[10]Sheet3'!$E$31+'[10]Sheet3'!$E$34+'[10]Sheet3'!$E$37+'[10]Sheet3'!$E$40+'[10]Sheet3'!$E$43)/1000000</f>
        <v>137.00650791</v>
      </c>
      <c r="L24" s="9">
        <f>('[11]Sheet3'!$E$25+'[11]Sheet3'!$E$28+'[11]Sheet3'!$E$31+'[11]Sheet3'!$E$34+'[11]Sheet3'!$E$37+'[11]Sheet3'!$E$40+'[11]Sheet3'!$E$43)/1000000</f>
        <v>138.48945193</v>
      </c>
      <c r="M24" s="9">
        <f>('[12]Sheet3'!$E$25+'[12]Sheet3'!$E$28+'[12]Sheet3'!$E$31+'[12]Sheet3'!$E$34+'[12]Sheet3'!$E$37+'[12]Sheet3'!$E$40+'[12]Sheet3'!$E$43)/1000000</f>
        <v>145.27448188</v>
      </c>
      <c r="N24" s="9">
        <f>('[13]Sheet3'!$E$25+'[13]Sheet3'!$E$28+'[13]Sheet3'!$E$31+'[13]Sheet3'!$E$34+'[13]Sheet3'!$E$37+'[13]Sheet3'!$E$40+'[13]Sheet3'!$E$43)/1000000</f>
        <v>148.06149431</v>
      </c>
      <c r="O24" s="9">
        <f>('[14]Sheet3'!$E$25+'[14]Sheet3'!$E$28+'[14]Sheet3'!$E$31+'[14]Sheet3'!$E$34+'[14]Sheet3'!$E$37+'[14]Sheet3'!$E$40+'[14]Sheet3'!$E$43)/1000000</f>
        <v>146.01608326999997</v>
      </c>
      <c r="P24" s="9">
        <f>('[15]Sheet3'!$E$25+'[15]Sheet3'!$E$28+'[15]Sheet3'!$E$31+'[15]Sheet3'!$E$34+'[15]Sheet3'!$E$37+'[15]Sheet3'!$E$40+'[15]Sheet3'!$E$43)/1000000</f>
        <v>131.43492171</v>
      </c>
      <c r="Q24" s="9">
        <f>('[16]Sheet3'!$E$25+'[16]Sheet3'!$E$28+'[16]Sheet3'!$E$31+'[16]Sheet3'!$E$34+'[16]Sheet3'!$E$37+'[16]Sheet3'!$E$40+'[16]Sheet3'!$E$43)/1000000</f>
        <v>127.52369055000001</v>
      </c>
      <c r="R24" s="9">
        <f>('[17]Sheet3'!$E$25+'[17]Sheet3'!$E$28+'[17]Sheet3'!$E$31+'[17]Sheet3'!$E$34+'[17]Sheet3'!$E$37+'[17]Sheet3'!$E$40+'[17]Sheet3'!$E$43)/1000000</f>
        <v>129.14680019</v>
      </c>
      <c r="S24" s="9">
        <f>('[18]Sheet3'!$E$25+'[18]Sheet3'!$E$28+'[18]Sheet3'!$E$31+'[18]Sheet3'!$E$34+'[18]Sheet3'!$E$37+'[18]Sheet3'!$E$40+'[18]Sheet3'!$E$43)/1000000</f>
        <v>130.25238935</v>
      </c>
      <c r="T24" s="9">
        <f>('[19]Sheet3'!$E$25+'[19]Sheet3'!$E$28+'[19]Sheet3'!$E$31+'[19]Sheet3'!$E$34+'[19]Sheet3'!$E$37+'[19]Sheet3'!$E$40+'[19]Sheet3'!$E$43)/1000000</f>
        <v>130.31170630000003</v>
      </c>
      <c r="U24" s="9">
        <f>('[20]Sheet3'!$E$25+'[20]Sheet3'!$E$28+'[20]Sheet3'!$E$31+'[20]Sheet3'!$E$34+'[20]Sheet3'!$E$37+'[20]Sheet3'!$E$40+'[20]Sheet3'!$E$43)/1000000</f>
        <v>131.08382468000002</v>
      </c>
      <c r="V24" s="9">
        <f>('[21]Sheet3'!$E$25+'[21]Sheet3'!$E$28+'[21]Sheet3'!$E$31+'[21]Sheet3'!$E$34+'[21]Sheet3'!$E$37+'[21]Sheet3'!$E$40+'[21]Sheet3'!$E$43)/1000000</f>
        <v>132.3825924</v>
      </c>
      <c r="W24" s="9">
        <f>('[22]Sheet3'!$E$25+'[22]Sheet3'!$E$28+'[22]Sheet3'!$E$31+'[22]Sheet3'!$E$34+'[22]Sheet3'!$E$37+'[22]Sheet3'!$E$40+'[22]Sheet3'!$E$43)/1000000</f>
        <v>131.29758731</v>
      </c>
      <c r="X24" s="9">
        <f>('[23]Sheet3'!$E$25+'[23]Sheet3'!$E$28+'[23]Sheet3'!$E$31+'[23]Sheet3'!$E$34+'[23]Sheet3'!$E$37+'[23]Sheet3'!$E$40+'[23]Sheet3'!$E$43)/1000000</f>
        <v>131.74161322999998</v>
      </c>
      <c r="Y24" s="9">
        <f>('[24]Sheet3'!$E$25+'[24]Sheet3'!$E$28+'[24]Sheet3'!$E$31+'[24]Sheet3'!$E$34+'[24]Sheet3'!$E$37+'[24]Sheet3'!$E$40+'[24]Sheet3'!$E$43)/1000000</f>
        <v>132.81328573000002</v>
      </c>
      <c r="Z24" s="9">
        <f>('[25]Sheet3'!$E$25+'[25]Sheet3'!$E$28+'[25]Sheet3'!$E$31+'[25]Sheet3'!$E$34+'[25]Sheet3'!$E$37+'[25]Sheet3'!$E$40+'[25]Sheet3'!$E$43)/1000000</f>
        <v>131.82367498</v>
      </c>
      <c r="AA24" s="23">
        <f>('[26]Sheet3'!$E$25+'[26]Sheet3'!$E$28+'[26]Sheet3'!$E$31+'[26]Sheet3'!$E$34+'[26]Sheet3'!$E$37+'[26]Sheet3'!$E$40+'[26]Sheet3'!$E$43)/1000000</f>
        <v>131.68092209</v>
      </c>
      <c r="AB24" s="4"/>
      <c r="AC24" s="4"/>
    </row>
    <row r="25" spans="1:29" ht="15.75" customHeight="1">
      <c r="A25" s="17" t="s">
        <v>6</v>
      </c>
      <c r="B25" s="9">
        <v>243218.8254727148</v>
      </c>
      <c r="C25" s="9">
        <v>242321.6609726593</v>
      </c>
      <c r="D25" s="9">
        <v>245412.68913240702</v>
      </c>
      <c r="E25" s="9">
        <v>246595.17724195225</v>
      </c>
      <c r="F25" s="9">
        <v>257842.19100077797</v>
      </c>
      <c r="G25" s="9">
        <v>261558.05733535206</v>
      </c>
      <c r="H25" s="9">
        <v>260266.85497081358</v>
      </c>
      <c r="I25" s="9">
        <v>265897.0522245589</v>
      </c>
      <c r="J25" s="9">
        <v>266543.2239292665</v>
      </c>
      <c r="K25" s="9">
        <v>267711.0204352063</v>
      </c>
      <c r="L25" s="9">
        <v>270321.29611976806</v>
      </c>
      <c r="M25" s="9">
        <v>271714.3769233281</v>
      </c>
      <c r="N25" s="9">
        <v>270617.27863301605</v>
      </c>
      <c r="O25" s="9">
        <v>274160.26183514565</v>
      </c>
      <c r="P25" s="9">
        <v>275658.23495599005</v>
      </c>
      <c r="Q25" s="9">
        <v>279239.88445533084</v>
      </c>
      <c r="R25" s="9">
        <v>281780.0826825008</v>
      </c>
      <c r="S25" s="9">
        <v>285500.24731191207</v>
      </c>
      <c r="T25" s="9">
        <v>290199.7093146041</v>
      </c>
      <c r="U25" s="9">
        <v>292427.4114581915</v>
      </c>
      <c r="V25" s="9">
        <v>297697.05646730145</v>
      </c>
      <c r="W25" s="9">
        <v>305545.77366017265</v>
      </c>
      <c r="X25" s="9">
        <v>304541.31225270405</v>
      </c>
      <c r="Y25" s="9">
        <v>303471.0728949029</v>
      </c>
      <c r="Z25" s="9">
        <v>304419.3939989243</v>
      </c>
      <c r="AA25" s="23">
        <v>304839.811728763</v>
      </c>
      <c r="AB25" s="4"/>
      <c r="AC25" s="4"/>
    </row>
    <row r="26" spans="1:29" ht="4.5" customHeight="1">
      <c r="A26" s="17"/>
      <c r="B26" s="9"/>
      <c r="C26" s="9"/>
      <c r="D26" s="9"/>
      <c r="E26" s="9"/>
      <c r="F26" s="9"/>
      <c r="G26" s="9"/>
      <c r="H26" s="9"/>
      <c r="I26" s="9"/>
      <c r="J26" s="9"/>
      <c r="K26" s="9"/>
      <c r="L26" s="9"/>
      <c r="M26" s="9"/>
      <c r="N26" s="9"/>
      <c r="O26" s="9"/>
      <c r="P26" s="9"/>
      <c r="Q26" s="9"/>
      <c r="R26" s="9"/>
      <c r="S26" s="9"/>
      <c r="T26" s="9"/>
      <c r="U26" s="9"/>
      <c r="V26" s="9"/>
      <c r="W26" s="9"/>
      <c r="X26" s="9"/>
      <c r="Y26" s="9"/>
      <c r="Z26" s="9"/>
      <c r="AA26" s="23"/>
      <c r="AB26" s="4"/>
      <c r="AC26" s="4"/>
    </row>
    <row r="27" spans="1:29" ht="15.75" customHeight="1">
      <c r="A27" s="18" t="s">
        <v>18</v>
      </c>
      <c r="B27" s="7">
        <f>B28+B29+B32+B35+B38</f>
        <v>294598.99275494536</v>
      </c>
      <c r="C27" s="7">
        <f aca="true" t="shared" si="29" ref="C27:H27">C28+C29+C32+C35+C38</f>
        <v>295497.0426166741</v>
      </c>
      <c r="D27" s="7">
        <f t="shared" si="29"/>
        <v>297312.09292404156</v>
      </c>
      <c r="E27" s="7">
        <f t="shared" si="29"/>
        <v>296687.7981681339</v>
      </c>
      <c r="F27" s="7">
        <f t="shared" si="29"/>
        <v>300855.6908297238</v>
      </c>
      <c r="G27" s="7">
        <f t="shared" si="29"/>
        <v>302943.82978225854</v>
      </c>
      <c r="H27" s="7">
        <f t="shared" si="29"/>
        <v>296922.2246152153</v>
      </c>
      <c r="I27" s="7">
        <f aca="true" t="shared" si="30" ref="I27:N27">I28+I29+I32+I35+I38</f>
        <v>296545.81040438724</v>
      </c>
      <c r="J27" s="7">
        <f t="shared" si="30"/>
        <v>300567.04640524683</v>
      </c>
      <c r="K27" s="7">
        <f t="shared" si="30"/>
        <v>305039.6260288411</v>
      </c>
      <c r="L27" s="7">
        <f t="shared" si="30"/>
        <v>306912.88355479686</v>
      </c>
      <c r="M27" s="7">
        <f t="shared" si="30"/>
        <v>319124.2446238484</v>
      </c>
      <c r="N27" s="7">
        <f t="shared" si="30"/>
        <v>316704.2803426944</v>
      </c>
      <c r="O27" s="7">
        <f aca="true" t="shared" si="31" ref="O27:T27">O28+O29+O32+O35+O38</f>
        <v>315276.2242187722</v>
      </c>
      <c r="P27" s="7">
        <f t="shared" si="31"/>
        <v>315400.6993011908</v>
      </c>
      <c r="Q27" s="7">
        <f t="shared" si="31"/>
        <v>316416.20637937967</v>
      </c>
      <c r="R27" s="7">
        <f t="shared" si="31"/>
        <v>315263.446483661</v>
      </c>
      <c r="S27" s="7">
        <f t="shared" si="31"/>
        <v>320818.06539619586</v>
      </c>
      <c r="T27" s="7">
        <f t="shared" si="31"/>
        <v>320431.5879028947</v>
      </c>
      <c r="U27" s="7">
        <f>U28+U29+U32+U35+U38</f>
        <v>323750.8730683728</v>
      </c>
      <c r="V27" s="7">
        <f aca="true" t="shared" si="32" ref="V27:AA27">V28+V29+V32+V35+V38-0.1</f>
        <v>323565.4467709017</v>
      </c>
      <c r="W27" s="7">
        <f t="shared" si="32"/>
        <v>324314.0139590186</v>
      </c>
      <c r="X27" s="7">
        <f t="shared" si="32"/>
        <v>325955.32960520335</v>
      </c>
      <c r="Y27" s="7">
        <f t="shared" si="32"/>
        <v>333905.05358749384</v>
      </c>
      <c r="Z27" s="7">
        <f t="shared" si="32"/>
        <v>333192.8857810808</v>
      </c>
      <c r="AA27" s="22">
        <f t="shared" si="32"/>
        <v>332762.2817417074</v>
      </c>
      <c r="AB27" s="4"/>
      <c r="AC27" s="4"/>
    </row>
    <row r="28" spans="1:29" ht="15.75" customHeight="1">
      <c r="A28" s="18" t="s">
        <v>19</v>
      </c>
      <c r="B28" s="7">
        <f>'[1]Sheet3'!$E$55/1000000</f>
        <v>16171.960026841443</v>
      </c>
      <c r="C28" s="7">
        <f>'[2]Sheet3'!$E$55/1000000</f>
        <v>15979.918504390558</v>
      </c>
      <c r="D28" s="7">
        <f>'[3]Sheet3'!$E$55/1000000</f>
        <v>15845.174678718538</v>
      </c>
      <c r="E28" s="7">
        <f>'[4]Sheet3'!$E$55/1000000</f>
        <v>16036.327574022574</v>
      </c>
      <c r="F28" s="7">
        <f>'[5]Sheet3'!$E$55/1000000</f>
        <v>16227.254416493006</v>
      </c>
      <c r="G28" s="7">
        <f>'[6]Sheet3'!$E$55/1000000</f>
        <v>15904.557043885217</v>
      </c>
      <c r="H28" s="7">
        <f>'[7]Sheet3'!$E$55/1000000</f>
        <v>16369.721227265134</v>
      </c>
      <c r="I28" s="7">
        <f>'[8]Sheet3'!$E$55/1000000</f>
        <v>16281.244842284294</v>
      </c>
      <c r="J28" s="7">
        <f>'[9]Sheet3'!$E$55/1000000</f>
        <v>16241.980758452173</v>
      </c>
      <c r="K28" s="7">
        <f>'[10]Sheet3'!$E$55/1000000</f>
        <v>16473.99610531316</v>
      </c>
      <c r="L28" s="7">
        <f>'[11]Sheet3'!$E$55/1000000</f>
        <v>16722.43897559122</v>
      </c>
      <c r="M28" s="7">
        <f>'[12]Sheet3'!$E$55/1000000</f>
        <v>18975.006270668913</v>
      </c>
      <c r="N28" s="7">
        <f>'[13]Sheet3'!$E$55/1000000</f>
        <v>18010.593082900665</v>
      </c>
      <c r="O28" s="7">
        <f>'[14]Sheet3'!$E$55/1000000</f>
        <v>17749.329653375997</v>
      </c>
      <c r="P28" s="7">
        <f>'[15]Sheet3'!$E$55/1000000</f>
        <v>17492.407133231845</v>
      </c>
      <c r="Q28" s="7">
        <f>'[16]Sheet3'!$E$55/1000000</f>
        <v>17646.497592686108</v>
      </c>
      <c r="R28" s="7">
        <f>'[17]Sheet3'!$E$55/1000000</f>
        <v>17594.772439179418</v>
      </c>
      <c r="S28" s="7">
        <f>'[18]Sheet3'!$E$55/1000000</f>
        <v>17516.570954198036</v>
      </c>
      <c r="T28" s="7">
        <f>'[19]Sheet3'!$E$55/1000000</f>
        <v>18045.280669068587</v>
      </c>
      <c r="U28" s="7">
        <f>'[20]Sheet3'!$E$55/1000000</f>
        <v>18269.489570318754</v>
      </c>
      <c r="V28" s="7">
        <f>'[21]Sheet3'!$E$55/1000000</f>
        <v>17957.873646394448</v>
      </c>
      <c r="W28" s="7">
        <f>'[22]Sheet3'!$E$55/1000000</f>
        <v>18294.304306683178</v>
      </c>
      <c r="X28" s="7">
        <f>'[23]Sheet3'!$E$55/1000000</f>
        <v>17891.407119467123</v>
      </c>
      <c r="Y28" s="7">
        <f>'[24]Sheet3'!$E$55/1000000</f>
        <v>20307.786446312806</v>
      </c>
      <c r="Z28" s="7">
        <f>'[25]Sheet3'!$E$55/1000000</f>
        <v>19209.573208944617</v>
      </c>
      <c r="AA28" s="22">
        <f>'[26]Sheet3'!$E$55/1000000</f>
        <v>18923.022119759324</v>
      </c>
      <c r="AB28" s="4"/>
      <c r="AC28" s="4"/>
    </row>
    <row r="29" spans="1:29" ht="15.75" customHeight="1">
      <c r="A29" s="18" t="s">
        <v>11</v>
      </c>
      <c r="B29" s="7">
        <f>B30+B31</f>
        <v>69265.6234100696</v>
      </c>
      <c r="C29" s="7">
        <f aca="true" t="shared" si="33" ref="C29:H29">C30+C31</f>
        <v>70252.34029929271</v>
      </c>
      <c r="D29" s="7">
        <f t="shared" si="33"/>
        <v>71003.01214618841</v>
      </c>
      <c r="E29" s="7">
        <f t="shared" si="33"/>
        <v>69001.15659252583</v>
      </c>
      <c r="F29" s="7">
        <f t="shared" si="33"/>
        <v>71649.23758889362</v>
      </c>
      <c r="G29" s="7">
        <f t="shared" si="33"/>
        <v>72694.97518267766</v>
      </c>
      <c r="H29" s="7">
        <f t="shared" si="33"/>
        <v>66384.84235156479</v>
      </c>
      <c r="I29" s="7">
        <f aca="true" t="shared" si="34" ref="I29:N29">I30+I31</f>
        <v>62646.48840629838</v>
      </c>
      <c r="J29" s="7">
        <f t="shared" si="34"/>
        <v>63779.9909332108</v>
      </c>
      <c r="K29" s="7">
        <f t="shared" si="34"/>
        <v>65812.00195098021</v>
      </c>
      <c r="L29" s="7">
        <f t="shared" si="34"/>
        <v>64565.122746039175</v>
      </c>
      <c r="M29" s="7">
        <f t="shared" si="34"/>
        <v>69347.41770327122</v>
      </c>
      <c r="N29" s="7">
        <f t="shared" si="34"/>
        <v>68701.32270721483</v>
      </c>
      <c r="O29" s="7">
        <f aca="true" t="shared" si="35" ref="O29:T29">O30+O31</f>
        <v>66425.69230356134</v>
      </c>
      <c r="P29" s="7">
        <f t="shared" si="35"/>
        <v>66644.7274139944</v>
      </c>
      <c r="Q29" s="7">
        <f t="shared" si="35"/>
        <v>65726.32807784983</v>
      </c>
      <c r="R29" s="7">
        <f t="shared" si="35"/>
        <v>66037.918005787</v>
      </c>
      <c r="S29" s="7">
        <f t="shared" si="35"/>
        <v>69322.73573698895</v>
      </c>
      <c r="T29" s="7">
        <f t="shared" si="35"/>
        <v>66863.37812151585</v>
      </c>
      <c r="U29" s="7">
        <f aca="true" t="shared" si="36" ref="U29:Z29">U30+U31</f>
        <v>69076.37361950234</v>
      </c>
      <c r="V29" s="7">
        <f t="shared" si="36"/>
        <v>69100.56540709523</v>
      </c>
      <c r="W29" s="7">
        <f t="shared" si="36"/>
        <v>67609.44770772313</v>
      </c>
      <c r="X29" s="7">
        <f t="shared" si="36"/>
        <v>70560.79736186189</v>
      </c>
      <c r="Y29" s="7">
        <f t="shared" si="36"/>
        <v>72259.100918676</v>
      </c>
      <c r="Z29" s="7">
        <f t="shared" si="36"/>
        <v>73511.98715982407</v>
      </c>
      <c r="AA29" s="22">
        <f>AA30+AA31</f>
        <v>71702.55852557797</v>
      </c>
      <c r="AB29" s="4"/>
      <c r="AC29" s="4"/>
    </row>
    <row r="30" spans="1:29" ht="15.75" customHeight="1">
      <c r="A30" s="17" t="s">
        <v>5</v>
      </c>
      <c r="B30" s="9">
        <f>('[1]Sheet3'!$E$58+'[1]Sheet3'!$E$61+'[1]Sheet3'!$E$64+'[1]Sheet3'!$E$67+'[1]Sheet3'!$E$70+'[1]Sheet3'!$E$73+'[1]Sheet3'!$E$76+'[1]Sheet3'!$E$79)/1000000</f>
        <v>99.06778885</v>
      </c>
      <c r="C30" s="9">
        <f>('[2]Sheet3'!$E$58+'[2]Sheet3'!$E$61+'[2]Sheet3'!$E$64+'[2]Sheet3'!$E$67+'[2]Sheet3'!$E$70+'[2]Sheet3'!$E$73+'[2]Sheet3'!$E$76+'[2]Sheet3'!$E$79)/1000000</f>
        <v>109.681655514083</v>
      </c>
      <c r="D30" s="9">
        <f>('[3]Sheet3'!$E$58+'[3]Sheet3'!$E$61+'[3]Sheet3'!$E$64+'[3]Sheet3'!$E$67+'[3]Sheet3'!$E$70+'[3]Sheet3'!$E$73+'[3]Sheet3'!$E$76+'[3]Sheet3'!$E$79)/1000000</f>
        <v>115.00566054879599</v>
      </c>
      <c r="E30" s="9">
        <f>('[4]Sheet3'!$E$58+'[4]Sheet3'!$E$61+'[4]Sheet3'!$E$64+'[4]Sheet3'!$E$67+'[4]Sheet3'!$E$70+'[4]Sheet3'!$E$73+'[4]Sheet3'!$E$76+'[4]Sheet3'!$E$79)/1000000</f>
        <v>111.67240746999998</v>
      </c>
      <c r="F30" s="9">
        <f>('[5]Sheet3'!$E$58+'[5]Sheet3'!$E$61+'[5]Sheet3'!$E$64+'[5]Sheet3'!$E$67+'[5]Sheet3'!$E$70+'[5]Sheet3'!$E$73+'[5]Sheet3'!$E$76+'[5]Sheet3'!$E$79)/1000000</f>
        <v>116.60957759925199</v>
      </c>
      <c r="G30" s="9">
        <f>('[6]Sheet3'!$E$58+'[6]Sheet3'!$E$61+'[6]Sheet3'!$E$64+'[6]Sheet3'!$E$67+'[6]Sheet3'!$E$70+'[6]Sheet3'!$E$73+'[6]Sheet3'!$E$76+'[6]Sheet3'!$E$79)/1000000</f>
        <v>122.869269005794</v>
      </c>
      <c r="H30" s="9">
        <f>('[7]Sheet3'!$E$58+'[7]Sheet3'!$E$61+'[7]Sheet3'!$E$64+'[7]Sheet3'!$E$67+'[7]Sheet3'!$E$70+'[7]Sheet3'!$E$73+'[7]Sheet3'!$E$76+'[7]Sheet3'!$E$79)/1000000</f>
        <v>103.254387210503</v>
      </c>
      <c r="I30" s="9">
        <f>('[8]Sheet3'!$E$58+'[8]Sheet3'!$E$61+'[8]Sheet3'!$E$64+'[8]Sheet3'!$E$67+'[8]Sheet3'!$E$70+'[8]Sheet3'!$E$73+'[8]Sheet3'!$E$76+'[8]Sheet3'!$E$79)/1000000</f>
        <v>124.83903885775098</v>
      </c>
      <c r="J30" s="9">
        <f>('[9]Sheet3'!$E$58+'[9]Sheet3'!$E$61+'[9]Sheet3'!$E$64+'[9]Sheet3'!$E$67+'[9]Sheet3'!$E$70+'[9]Sheet3'!$E$73+'[9]Sheet3'!$E$76+'[9]Sheet3'!$E$79)/1000000</f>
        <v>134.745400047882</v>
      </c>
      <c r="K30" s="9">
        <f>('[10]Sheet3'!$E$58+'[10]Sheet3'!$E$61+'[10]Sheet3'!$E$64+'[10]Sheet3'!$E$67+'[10]Sheet3'!$E$70+'[10]Sheet3'!$E$73+'[10]Sheet3'!$E$76+'[10]Sheet3'!$E$79)/1000000</f>
        <v>116.72576870605099</v>
      </c>
      <c r="L30" s="9">
        <f>('[11]Sheet3'!$E$58+'[11]Sheet3'!$E$61+'[11]Sheet3'!$E$64+'[11]Sheet3'!$E$67+'[11]Sheet3'!$E$70+'[11]Sheet3'!$E$73+'[11]Sheet3'!$E$76+'[11]Sheet3'!$E$79)/1000000</f>
        <v>132.28585244153197</v>
      </c>
      <c r="M30" s="9">
        <f>('[12]Sheet3'!$E$58+'[12]Sheet3'!$E$61+'[12]Sheet3'!$E$64+'[12]Sheet3'!$E$67+'[12]Sheet3'!$E$70+'[12]Sheet3'!$E$73+'[12]Sheet3'!$E$76+'[12]Sheet3'!$E$79)/1000000</f>
        <v>25.124572200168004</v>
      </c>
      <c r="N30" s="9">
        <f>('[13]Sheet3'!$E$58+'[13]Sheet3'!$E$61+'[13]Sheet3'!$E$64+'[13]Sheet3'!$E$67+'[13]Sheet3'!$E$70+'[13]Sheet3'!$E$73+'[13]Sheet3'!$E$76+'[13]Sheet3'!$E$79)/1000000</f>
        <v>135.117061283427</v>
      </c>
      <c r="O30" s="9">
        <f>('[14]Sheet3'!$E$58+'[14]Sheet3'!$E$61+'[14]Sheet3'!$E$64+'[14]Sheet3'!$E$67+'[14]Sheet3'!$E$70+'[14]Sheet3'!$E$73+'[14]Sheet3'!$E$76+'[14]Sheet3'!$E$79)/1000000</f>
        <v>144.84154584076202</v>
      </c>
      <c r="P30" s="9">
        <f>('[15]Sheet3'!$E$58+'[15]Sheet3'!$E$61+'[15]Sheet3'!$E$64+'[15]Sheet3'!$E$67+'[15]Sheet3'!$E$70+'[15]Sheet3'!$E$73+'[15]Sheet3'!$E$76+'[15]Sheet3'!$E$79)/1000000</f>
        <v>105.801104682509</v>
      </c>
      <c r="Q30" s="9">
        <f>('[16]Sheet3'!$E$58+'[16]Sheet3'!$E$61+'[16]Sheet3'!$E$64+'[16]Sheet3'!$E$67+'[16]Sheet3'!$E$70+'[16]Sheet3'!$E$73+'[16]Sheet3'!$E$76+'[16]Sheet3'!$E$79)/1000000</f>
        <v>102.09123678087799</v>
      </c>
      <c r="R30" s="9">
        <f>('[17]Sheet3'!$E$58+'[17]Sheet3'!$E$61+'[17]Sheet3'!$E$64+'[17]Sheet3'!$E$67+'[17]Sheet3'!$E$70+'[17]Sheet3'!$E$73+'[17]Sheet3'!$E$76+'[17]Sheet3'!$E$79)/1000000</f>
        <v>111.725570562638</v>
      </c>
      <c r="S30" s="9">
        <f>('[18]Sheet3'!$E$58+'[18]Sheet3'!$E$61+'[18]Sheet3'!$E$64+'[18]Sheet3'!$E$67+'[18]Sheet3'!$E$70+'[18]Sheet3'!$E$73+'[18]Sheet3'!$E$76+'[18]Sheet3'!$E$79)/1000000</f>
        <v>113.31954606610898</v>
      </c>
      <c r="T30" s="9">
        <f>('[19]Sheet3'!$E$58+'[19]Sheet3'!$E$61+'[19]Sheet3'!$E$64+'[19]Sheet3'!$E$67+'[19]Sheet3'!$E$70+'[19]Sheet3'!$E$73+'[19]Sheet3'!$E$76+'[19]Sheet3'!$E$79)/1000000</f>
        <v>109.59643234997499</v>
      </c>
      <c r="U30" s="9">
        <f>('[20]Sheet3'!$E$58+'[20]Sheet3'!$E$61+'[20]Sheet3'!$E$64+'[20]Sheet3'!$E$67+'[20]Sheet3'!$E$70+'[20]Sheet3'!$E$73+'[20]Sheet3'!$E$76+'[20]Sheet3'!$E$79)/1000000</f>
        <v>108.79189414831998</v>
      </c>
      <c r="V30" s="9">
        <f>('[21]Sheet3'!$E$58+'[21]Sheet3'!$E$61+'[21]Sheet3'!$E$64+'[21]Sheet3'!$E$67+'[21]Sheet3'!$E$70+'[21]Sheet3'!$E$73+'[21]Sheet3'!$E$76+'[21]Sheet3'!$E$79)/1000000</f>
        <v>128.968557618128</v>
      </c>
      <c r="W30" s="9">
        <f>('[22]Sheet3'!$E$58+'[22]Sheet3'!$E$61+'[22]Sheet3'!$E$64+'[22]Sheet3'!$E$67+'[22]Sheet3'!$E$70+'[22]Sheet3'!$E$73+'[22]Sheet3'!$E$76+'[22]Sheet3'!$E$79)/1000000</f>
        <v>131.91741976979398</v>
      </c>
      <c r="X30" s="9">
        <f>('[23]Sheet3'!$E$58+'[23]Sheet3'!$E$61+'[23]Sheet3'!$E$64+'[23]Sheet3'!$E$67+'[23]Sheet3'!$E$70+'[23]Sheet3'!$E$73+'[23]Sheet3'!$E$76+'[23]Sheet3'!$E$79)/1000000</f>
        <v>125.431376412607</v>
      </c>
      <c r="Y30" s="9">
        <f>('[24]Sheet3'!$E$58+'[24]Sheet3'!$E$61+'[24]Sheet3'!$E$64+'[24]Sheet3'!$E$67+'[24]Sheet3'!$E$70+'[24]Sheet3'!$E$73+'[24]Sheet3'!$E$76+'[24]Sheet3'!$E$79)/1000000</f>
        <v>47.862431327413</v>
      </c>
      <c r="Z30" s="9">
        <f>('[25]Sheet3'!$E$58+'[25]Sheet3'!$E$61+'[25]Sheet3'!$E$64+'[25]Sheet3'!$E$67+'[25]Sheet3'!$E$70+'[25]Sheet3'!$E$73+'[25]Sheet3'!$E$76+'[25]Sheet3'!$E$79)/1000000</f>
        <v>112.548704529216</v>
      </c>
      <c r="AA30" s="23">
        <f>('[26]Sheet3'!$E$58+'[26]Sheet3'!$E$61+'[26]Sheet3'!$E$64+'[26]Sheet3'!$E$67+'[26]Sheet3'!$E$70+'[26]Sheet3'!$E$73+'[26]Sheet3'!$E$76+'[26]Sheet3'!$E$79)/1000000</f>
        <v>128.64208912911297</v>
      </c>
      <c r="AB30" s="4"/>
      <c r="AC30" s="4"/>
    </row>
    <row r="31" spans="1:29" ht="15.75" customHeight="1">
      <c r="A31" s="17" t="s">
        <v>6</v>
      </c>
      <c r="B31" s="9">
        <f>('[1]Sheet3'!$E$59+'[1]Sheet3'!$E$62+'[1]Sheet3'!$E$65+'[1]Sheet3'!$E$68+'[1]Sheet3'!$E$71+'[1]Sheet3'!$E$74+'[1]Sheet3'!$E$77+'[1]Sheet3'!$E$80)/1000000</f>
        <v>69166.5556212196</v>
      </c>
      <c r="C31" s="9">
        <f>('[2]Sheet3'!$E$59+'[2]Sheet3'!$E$62+'[2]Sheet3'!$E$65+'[2]Sheet3'!$E$68+'[2]Sheet3'!$E$71+'[2]Sheet3'!$E$74+'[2]Sheet3'!$E$77+'[2]Sheet3'!$E$80)/1000000</f>
        <v>70142.65864377863</v>
      </c>
      <c r="D31" s="9">
        <f>('[3]Sheet3'!$E$59+'[3]Sheet3'!$E$62+'[3]Sheet3'!$E$65+'[3]Sheet3'!$E$68+'[3]Sheet3'!$E$71+'[3]Sheet3'!$E$74+'[3]Sheet3'!$E$77+'[3]Sheet3'!$E$80)/1000000</f>
        <v>70888.00648563962</v>
      </c>
      <c r="E31" s="9">
        <f>('[4]Sheet3'!$E$59+'[4]Sheet3'!$E$62+'[4]Sheet3'!$E$65+'[4]Sheet3'!$E$68+'[4]Sheet3'!$E$71+'[4]Sheet3'!$E$74+'[4]Sheet3'!$E$77+'[4]Sheet3'!$E$80)/1000000</f>
        <v>68889.48418505583</v>
      </c>
      <c r="F31" s="9">
        <f>('[5]Sheet3'!$E$59+'[5]Sheet3'!$E$62+'[5]Sheet3'!$E$65+'[5]Sheet3'!$E$68+'[5]Sheet3'!$E$71+'[5]Sheet3'!$E$74+'[5]Sheet3'!$E$77+'[5]Sheet3'!$E$80)/1000000</f>
        <v>71532.62801129436</v>
      </c>
      <c r="G31" s="9">
        <f>('[6]Sheet3'!$E$59+'[6]Sheet3'!$E$62+'[6]Sheet3'!$E$65+'[6]Sheet3'!$E$68+'[6]Sheet3'!$E$71+'[6]Sheet3'!$E$74+'[6]Sheet3'!$E$77+'[6]Sheet3'!$E$80)/1000000</f>
        <v>72572.10591367187</v>
      </c>
      <c r="H31" s="9">
        <f>('[7]Sheet3'!$E$59+'[7]Sheet3'!$E$62+'[7]Sheet3'!$E$65+'[7]Sheet3'!$E$68+'[7]Sheet3'!$E$71+'[7]Sheet3'!$E$74+'[7]Sheet3'!$E$77+'[7]Sheet3'!$E$80)/1000000</f>
        <v>66281.58796435429</v>
      </c>
      <c r="I31" s="9">
        <f>('[8]Sheet3'!$E$59+'[8]Sheet3'!$E$62+'[8]Sheet3'!$E$65+'[8]Sheet3'!$E$68+'[8]Sheet3'!$E$71+'[8]Sheet3'!$E$74+'[8]Sheet3'!$E$77+'[8]Sheet3'!$E$80)/1000000</f>
        <v>62521.64936744062</v>
      </c>
      <c r="J31" s="9">
        <f>('[9]Sheet3'!$E$59+'[9]Sheet3'!$E$62+'[9]Sheet3'!$E$65+'[9]Sheet3'!$E$68+'[9]Sheet3'!$E$71+'[9]Sheet3'!$E$74+'[9]Sheet3'!$E$77+'[9]Sheet3'!$E$80)/1000000</f>
        <v>63645.24553316292</v>
      </c>
      <c r="K31" s="9">
        <f>('[10]Sheet3'!$E$59+'[10]Sheet3'!$E$62+'[10]Sheet3'!$E$65+'[10]Sheet3'!$E$68+'[10]Sheet3'!$E$71+'[10]Sheet3'!$E$74+'[10]Sheet3'!$E$77+'[10]Sheet3'!$E$80)/1000000</f>
        <v>65695.27618227416</v>
      </c>
      <c r="L31" s="9">
        <f>('[11]Sheet3'!$E$59+'[11]Sheet3'!$E$62+'[11]Sheet3'!$E$65+'[11]Sheet3'!$E$68+'[11]Sheet3'!$E$71+'[11]Sheet3'!$E$74+'[11]Sheet3'!$E$77+'[11]Sheet3'!$E$80)/1000000</f>
        <v>64432.83689359764</v>
      </c>
      <c r="M31" s="9">
        <f>('[12]Sheet3'!$E$59+'[12]Sheet3'!$E$62+'[12]Sheet3'!$E$65+'[12]Sheet3'!$E$68+'[12]Sheet3'!$E$71+'[12]Sheet3'!$E$74+'[12]Sheet3'!$E$77+'[12]Sheet3'!$E$80)/1000000</f>
        <v>69322.29313107106</v>
      </c>
      <c r="N31" s="9">
        <f>('[13]Sheet3'!$E$59+'[13]Sheet3'!$E$62+'[13]Sheet3'!$E$65+'[13]Sheet3'!$E$68+'[13]Sheet3'!$E$71+'[13]Sheet3'!$E$74+'[13]Sheet3'!$E$77+'[13]Sheet3'!$E$80)/1000000</f>
        <v>68566.2056459314</v>
      </c>
      <c r="O31" s="9">
        <f>('[14]Sheet3'!$E$59+'[14]Sheet3'!$E$62+'[14]Sheet3'!$E$65+'[14]Sheet3'!$E$68+'[14]Sheet3'!$E$71+'[14]Sheet3'!$E$74+'[14]Sheet3'!$E$77+'[14]Sheet3'!$E$80)/1000000</f>
        <v>66280.85075772057</v>
      </c>
      <c r="P31" s="9">
        <f>('[15]Sheet3'!$E$59+'[15]Sheet3'!$E$62+'[15]Sheet3'!$E$65+'[15]Sheet3'!$E$68+'[15]Sheet3'!$E$71+'[15]Sheet3'!$E$74+'[15]Sheet3'!$E$77+'[15]Sheet3'!$E$80)/1000000</f>
        <v>66538.9263093119</v>
      </c>
      <c r="Q31" s="9">
        <f>('[16]Sheet3'!$E$59+'[16]Sheet3'!$E$62+'[16]Sheet3'!$E$65+'[16]Sheet3'!$E$68+'[16]Sheet3'!$E$71+'[16]Sheet3'!$E$74+'[16]Sheet3'!$E$77+'[16]Sheet3'!$E$80)/1000000</f>
        <v>65624.23684106895</v>
      </c>
      <c r="R31" s="9">
        <f>('[17]Sheet3'!$E$59+'[17]Sheet3'!$E$62+'[17]Sheet3'!$E$65+'[17]Sheet3'!$E$68+'[17]Sheet3'!$E$71+'[17]Sheet3'!$E$74+'[17]Sheet3'!$E$77+'[17]Sheet3'!$E$80)/1000000</f>
        <v>65926.19243522435</v>
      </c>
      <c r="S31" s="9">
        <f>('[18]Sheet3'!$E$59+'[18]Sheet3'!$E$62+'[18]Sheet3'!$E$65+'[18]Sheet3'!$E$68+'[18]Sheet3'!$E$71+'[18]Sheet3'!$E$74+'[18]Sheet3'!$E$77+'[18]Sheet3'!$E$80)/1000000</f>
        <v>69209.41619092284</v>
      </c>
      <c r="T31" s="9">
        <f>('[19]Sheet3'!$E$59+'[19]Sheet3'!$E$62+'[19]Sheet3'!$E$65+'[19]Sheet3'!$E$68+'[19]Sheet3'!$E$71+'[19]Sheet3'!$E$74+'[19]Sheet3'!$E$77+'[19]Sheet3'!$E$80)/1000000</f>
        <v>66753.78168916587</v>
      </c>
      <c r="U31" s="9">
        <f>('[20]Sheet3'!$E$59+'[20]Sheet3'!$E$62+'[20]Sheet3'!$E$65+'[20]Sheet3'!$E$68+'[20]Sheet3'!$E$71+'[20]Sheet3'!$E$74+'[20]Sheet3'!$E$77+'[20]Sheet3'!$E$80)/1000000</f>
        <v>68967.58172535402</v>
      </c>
      <c r="V31" s="9">
        <f>('[21]Sheet3'!$E$59+'[21]Sheet3'!$E$62+'[21]Sheet3'!$E$65+'[21]Sheet3'!$E$68+'[21]Sheet3'!$E$71+'[21]Sheet3'!$E$74+'[21]Sheet3'!$E$77+'[21]Sheet3'!$E$80)/1000000</f>
        <v>68971.59684947711</v>
      </c>
      <c r="W31" s="9">
        <f>('[22]Sheet3'!$E$59+'[22]Sheet3'!$E$62+'[22]Sheet3'!$E$65+'[22]Sheet3'!$E$68+'[22]Sheet3'!$E$71+'[22]Sheet3'!$E$74+'[22]Sheet3'!$E$77+'[22]Sheet3'!$E$80)/1000000</f>
        <v>67477.53028795333</v>
      </c>
      <c r="X31" s="9">
        <f>('[23]Sheet3'!$E$59+'[23]Sheet3'!$E$62+'[23]Sheet3'!$E$65+'[23]Sheet3'!$E$68+'[23]Sheet3'!$E$71+'[23]Sheet3'!$E$74+'[23]Sheet3'!$E$77+'[23]Sheet3'!$E$80)/1000000</f>
        <v>70435.36598544927</v>
      </c>
      <c r="Y31" s="9">
        <f>('[24]Sheet3'!$E$59+'[24]Sheet3'!$E$62+'[24]Sheet3'!$E$65+'[24]Sheet3'!$E$68+'[24]Sheet3'!$E$71+'[24]Sheet3'!$E$74+'[24]Sheet3'!$E$77+'[24]Sheet3'!$E$80)/1000000</f>
        <v>72211.23848734859</v>
      </c>
      <c r="Z31" s="9">
        <f>('[25]Sheet3'!$E$59+'[25]Sheet3'!$E$62+'[25]Sheet3'!$E$65+'[25]Sheet3'!$E$68+'[25]Sheet3'!$E$71+'[25]Sheet3'!$E$74+'[25]Sheet3'!$E$77+'[25]Sheet3'!$E$80)/1000000</f>
        <v>73399.43845529486</v>
      </c>
      <c r="AA31" s="23">
        <f>('[26]Sheet3'!$E$59+'[26]Sheet3'!$E$62+'[26]Sheet3'!$E$65+'[26]Sheet3'!$E$68+'[26]Sheet3'!$E$71+'[26]Sheet3'!$E$74+'[26]Sheet3'!$E$77+'[26]Sheet3'!$E$80)/1000000</f>
        <v>71573.91643644885</v>
      </c>
      <c r="AB31" s="4"/>
      <c r="AC31" s="4"/>
    </row>
    <row r="32" spans="1:29" ht="15.75" customHeight="1">
      <c r="A32" s="18" t="s">
        <v>12</v>
      </c>
      <c r="B32" s="7">
        <f>B33+B34</f>
        <v>88388.3200162172</v>
      </c>
      <c r="C32" s="7">
        <f aca="true" t="shared" si="37" ref="C32:H32">C33+C34</f>
        <v>88387.4140116986</v>
      </c>
      <c r="D32" s="7">
        <f t="shared" si="37"/>
        <v>90026.47475440089</v>
      </c>
      <c r="E32" s="7">
        <f t="shared" si="37"/>
        <v>91518.2307967917</v>
      </c>
      <c r="F32" s="7">
        <f t="shared" si="37"/>
        <v>92051.32771057772</v>
      </c>
      <c r="G32" s="7">
        <f t="shared" si="37"/>
        <v>92471.06368802136</v>
      </c>
      <c r="H32" s="7">
        <f t="shared" si="37"/>
        <v>93661.38974228644</v>
      </c>
      <c r="I32" s="7">
        <f aca="true" t="shared" si="38" ref="I32:N32">I33+I34</f>
        <v>98120.99919269416</v>
      </c>
      <c r="J32" s="7">
        <f t="shared" si="38"/>
        <v>99715.81710386356</v>
      </c>
      <c r="K32" s="7">
        <f t="shared" si="38"/>
        <v>101054.80297790129</v>
      </c>
      <c r="L32" s="7">
        <f t="shared" si="38"/>
        <v>101128.8831114726</v>
      </c>
      <c r="M32" s="7">
        <f t="shared" si="38"/>
        <v>106477.28388506293</v>
      </c>
      <c r="N32" s="7">
        <f t="shared" si="38"/>
        <v>107093.37643736429</v>
      </c>
      <c r="O32" s="7">
        <f aca="true" t="shared" si="39" ref="O32:T32">O33+O34</f>
        <v>109434.06686502026</v>
      </c>
      <c r="P32" s="7">
        <f t="shared" si="39"/>
        <v>110129.56568604647</v>
      </c>
      <c r="Q32" s="7">
        <f t="shared" si="39"/>
        <v>111579.93647003587</v>
      </c>
      <c r="R32" s="7">
        <f t="shared" si="39"/>
        <v>109321.16975398213</v>
      </c>
      <c r="S32" s="7">
        <f t="shared" si="39"/>
        <v>110210.64284557548</v>
      </c>
      <c r="T32" s="7">
        <f t="shared" si="39"/>
        <v>110820.0719359061</v>
      </c>
      <c r="U32" s="7">
        <f aca="true" t="shared" si="40" ref="U32:Z32">U33+U34</f>
        <v>111130.72231165854</v>
      </c>
      <c r="V32" s="7">
        <f t="shared" si="40"/>
        <v>110903.10973745705</v>
      </c>
      <c r="W32" s="7">
        <f t="shared" si="40"/>
        <v>111712.31906550044</v>
      </c>
      <c r="X32" s="7">
        <f t="shared" si="40"/>
        <v>112114.057419841</v>
      </c>
      <c r="Y32" s="7">
        <f t="shared" si="40"/>
        <v>116041.32921448804</v>
      </c>
      <c r="Z32" s="7">
        <f t="shared" si="40"/>
        <v>115925.90247072764</v>
      </c>
      <c r="AA32" s="22">
        <f>AA33+AA34</f>
        <v>118626.49680457766</v>
      </c>
      <c r="AB32" s="4"/>
      <c r="AC32" s="4"/>
    </row>
    <row r="33" spans="1:29" ht="15.75" customHeight="1">
      <c r="A33" s="17" t="s">
        <v>5</v>
      </c>
      <c r="B33" s="9">
        <v>0</v>
      </c>
      <c r="C33" s="9">
        <v>0</v>
      </c>
      <c r="D33" s="9">
        <v>0</v>
      </c>
      <c r="E33" s="9">
        <v>0</v>
      </c>
      <c r="F33" s="9">
        <v>0</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23">
        <v>0</v>
      </c>
      <c r="AB33" s="4"/>
      <c r="AC33" s="4"/>
    </row>
    <row r="34" spans="1:29" ht="15.75" customHeight="1">
      <c r="A34" s="17" t="s">
        <v>6</v>
      </c>
      <c r="B34" s="9">
        <f>'[1]Sheet3'!$E$81/1000000</f>
        <v>88388.3200162172</v>
      </c>
      <c r="C34" s="9">
        <f>'[2]Sheet3'!$E$81/1000000</f>
        <v>88387.4140116986</v>
      </c>
      <c r="D34" s="9">
        <f>'[3]Sheet3'!$E$81/1000000</f>
        <v>90026.47475440089</v>
      </c>
      <c r="E34" s="9">
        <f>'[4]Sheet3'!$E$81/1000000</f>
        <v>91518.2307967917</v>
      </c>
      <c r="F34" s="9">
        <f>'[5]Sheet3'!$E$81/1000000</f>
        <v>92051.32771057772</v>
      </c>
      <c r="G34" s="9">
        <f>'[6]Sheet3'!$E$81/1000000</f>
        <v>92471.06368802136</v>
      </c>
      <c r="H34" s="9">
        <f>'[7]Sheet3'!$E$81/1000000</f>
        <v>93661.38974228644</v>
      </c>
      <c r="I34" s="9">
        <f>'[8]Sheet3'!$E$81/1000000</f>
        <v>98120.99919269416</v>
      </c>
      <c r="J34" s="9">
        <f>'[9]Sheet3'!$E$81/1000000</f>
        <v>99715.81710386356</v>
      </c>
      <c r="K34" s="9">
        <f>'[10]Sheet3'!$E$81/1000000</f>
        <v>101054.80297790129</v>
      </c>
      <c r="L34" s="9">
        <f>'[11]Sheet3'!$E$81/1000000</f>
        <v>101128.8831114726</v>
      </c>
      <c r="M34" s="9">
        <f>'[12]Sheet3'!$E$81/1000000</f>
        <v>106477.28388506293</v>
      </c>
      <c r="N34" s="9">
        <f>'[13]Sheet3'!$E$81/1000000</f>
        <v>107093.37643736429</v>
      </c>
      <c r="O34" s="9">
        <f>'[14]Sheet3'!$E$81/1000000</f>
        <v>109434.06686502026</v>
      </c>
      <c r="P34" s="9">
        <f>'[15]Sheet3'!$E$81/1000000</f>
        <v>110129.56568604647</v>
      </c>
      <c r="Q34" s="9">
        <f>'[16]Sheet3'!$E$81/1000000</f>
        <v>111579.93647003587</v>
      </c>
      <c r="R34" s="9">
        <f>'[17]Sheet3'!$E$81/1000000</f>
        <v>109321.16975398213</v>
      </c>
      <c r="S34" s="9">
        <f>'[18]Sheet3'!$E$81/1000000</f>
        <v>110210.64284557548</v>
      </c>
      <c r="T34" s="9">
        <f>'[19]Sheet3'!$E$81/1000000</f>
        <v>110820.0719359061</v>
      </c>
      <c r="U34" s="9">
        <f>'[20]Sheet3'!$E$81/1000000</f>
        <v>111130.72231165854</v>
      </c>
      <c r="V34" s="9">
        <f>'[21]Sheet3'!$E$81/1000000</f>
        <v>110903.10973745705</v>
      </c>
      <c r="W34" s="9">
        <f>'[22]Sheet3'!$E$81/1000000</f>
        <v>111712.31906550044</v>
      </c>
      <c r="X34" s="9">
        <f>'[23]Sheet3'!$E$81/1000000</f>
        <v>112114.057419841</v>
      </c>
      <c r="Y34" s="9">
        <f>'[24]Sheet3'!$E$81/1000000</f>
        <v>116041.32921448804</v>
      </c>
      <c r="Z34" s="9">
        <f>'[25]Sheet3'!$E$81/1000000</f>
        <v>115925.90247072764</v>
      </c>
      <c r="AA34" s="23">
        <f>'[26]Sheet3'!$E$81/1000000</f>
        <v>118626.49680457766</v>
      </c>
      <c r="AB34" s="4"/>
      <c r="AC34" s="4"/>
    </row>
    <row r="35" spans="1:29" ht="15.75" customHeight="1">
      <c r="A35" s="18" t="s">
        <v>13</v>
      </c>
      <c r="B35" s="7">
        <f>B36+B37</f>
        <v>119989.44557646711</v>
      </c>
      <c r="C35" s="7">
        <f aca="true" t="shared" si="41" ref="C35:H35">C36+C37</f>
        <v>120082.33553966225</v>
      </c>
      <c r="D35" s="7">
        <f t="shared" si="41"/>
        <v>119631.06992186372</v>
      </c>
      <c r="E35" s="7">
        <f t="shared" si="41"/>
        <v>119314.96400092378</v>
      </c>
      <c r="F35" s="7">
        <f t="shared" si="41"/>
        <v>120098.18012032946</v>
      </c>
      <c r="G35" s="7">
        <f t="shared" si="41"/>
        <v>121031.47427998431</v>
      </c>
      <c r="H35" s="7">
        <f t="shared" si="41"/>
        <v>119664.92937194894</v>
      </c>
      <c r="I35" s="7">
        <f aca="true" t="shared" si="42" ref="I35:N35">I36+I37</f>
        <v>117735.11759307045</v>
      </c>
      <c r="J35" s="7">
        <f t="shared" si="42"/>
        <v>117867.34703122024</v>
      </c>
      <c r="K35" s="7">
        <f t="shared" si="42"/>
        <v>118726.35117706652</v>
      </c>
      <c r="L35" s="7">
        <f t="shared" si="42"/>
        <v>121513.3878015039</v>
      </c>
      <c r="M35" s="7">
        <f t="shared" si="42"/>
        <v>121455.61178054534</v>
      </c>
      <c r="N35" s="7">
        <f t="shared" si="42"/>
        <v>119874.59612228458</v>
      </c>
      <c r="O35" s="7">
        <f aca="true" t="shared" si="43" ref="O35:T35">O36+O37</f>
        <v>118534.36709696459</v>
      </c>
      <c r="P35" s="7">
        <f t="shared" si="43"/>
        <v>117656.88254311807</v>
      </c>
      <c r="Q35" s="7">
        <f t="shared" si="43"/>
        <v>117867.15271178784</v>
      </c>
      <c r="R35" s="7">
        <f t="shared" si="43"/>
        <v>118489.05226944244</v>
      </c>
      <c r="S35" s="7">
        <f t="shared" si="43"/>
        <v>119723.60709796344</v>
      </c>
      <c r="T35" s="7">
        <f t="shared" si="43"/>
        <v>120247.86303537418</v>
      </c>
      <c r="U35" s="7">
        <f aca="true" t="shared" si="44" ref="U35:Z35">U36+U37</f>
        <v>120885.19708464318</v>
      </c>
      <c r="V35" s="7">
        <f t="shared" si="44"/>
        <v>121464.70776912494</v>
      </c>
      <c r="W35" s="7">
        <f t="shared" si="44"/>
        <v>122499.22267415178</v>
      </c>
      <c r="X35" s="7">
        <f t="shared" si="44"/>
        <v>121255.32492518335</v>
      </c>
      <c r="Y35" s="7">
        <f t="shared" si="44"/>
        <v>121252.46986582696</v>
      </c>
      <c r="Z35" s="7">
        <f t="shared" si="44"/>
        <v>120452.54341179447</v>
      </c>
      <c r="AA35" s="22">
        <f>AA36+AA37</f>
        <v>119406.06214004241</v>
      </c>
      <c r="AB35" s="4"/>
      <c r="AC35" s="4"/>
    </row>
    <row r="36" spans="1:29" ht="15.75" customHeight="1">
      <c r="A36" s="17" t="s">
        <v>5</v>
      </c>
      <c r="B36" s="9">
        <f>('[1]Sheet3'!$E$92)/1000000</f>
        <v>151.18849264</v>
      </c>
      <c r="C36" s="9">
        <f>('[2]Sheet3'!$E$92)/1000000</f>
        <v>77.4057613</v>
      </c>
      <c r="D36" s="9">
        <f>('[3]Sheet3'!$E$92)/1000000</f>
        <v>83.72564688</v>
      </c>
      <c r="E36" s="9">
        <f>('[4]Sheet3'!$E$92)/1000000</f>
        <v>78.74156736</v>
      </c>
      <c r="F36" s="9">
        <f>('[5]Sheet3'!$E$92)/1000000</f>
        <v>74.19354899</v>
      </c>
      <c r="G36" s="9">
        <f>('[6]Sheet3'!$E$92)/1000000</f>
        <v>420.05215681</v>
      </c>
      <c r="H36" s="9">
        <f>('[7]Sheet3'!$E$92)/1000000</f>
        <v>124.97634945</v>
      </c>
      <c r="I36" s="9">
        <f>('[8]Sheet3'!$E$92)/1000000</f>
        <v>114.82181655</v>
      </c>
      <c r="J36" s="9">
        <f>('[9]Sheet3'!$E$92)/1000000</f>
        <v>242.85230367</v>
      </c>
      <c r="K36" s="9">
        <f>('[10]Sheet3'!$E$92)/1000000</f>
        <v>120.85366664</v>
      </c>
      <c r="L36" s="9">
        <f>('[11]Sheet3'!$E$92)/1000000</f>
        <v>125.65614223</v>
      </c>
      <c r="M36" s="9">
        <f>('[12]Sheet3'!$E$92)/1000000</f>
        <v>131.68978792000001</v>
      </c>
      <c r="N36" s="9">
        <f>('[13]Sheet3'!$E$92)/1000000</f>
        <v>127.02191062</v>
      </c>
      <c r="O36" s="9">
        <f>('[14]Sheet3'!$E$92)/1000000</f>
        <v>153.00566063999997</v>
      </c>
      <c r="P36" s="9">
        <f>('[15]Sheet3'!$E$92)/1000000</f>
        <v>144.30428899</v>
      </c>
      <c r="Q36" s="9">
        <f>('[16]Sheet3'!$E$92)/1000000</f>
        <v>159.8000069</v>
      </c>
      <c r="R36" s="9">
        <f>('[17]Sheet3'!$E$92)/1000000</f>
        <v>107.71701844</v>
      </c>
      <c r="S36" s="9">
        <f>('[18]Sheet3'!$E$92)/1000000</f>
        <v>216.47659337000002</v>
      </c>
      <c r="T36" s="9">
        <f>('[19]Sheet3'!$E$92)/1000000</f>
        <v>133.49698376</v>
      </c>
      <c r="U36" s="9">
        <f>('[20]Sheet3'!$E$92)/1000000</f>
        <v>131.41497040000002</v>
      </c>
      <c r="V36" s="9">
        <f>('[21]Sheet3'!$E$92)/1000000</f>
        <v>162.90843679</v>
      </c>
      <c r="W36" s="9">
        <f>('[22]Sheet3'!$E$92)/1000000</f>
        <v>214.26028678</v>
      </c>
      <c r="X36" s="9">
        <f>('[23]Sheet3'!$E$92)/1000000</f>
        <v>130.82849535</v>
      </c>
      <c r="Y36" s="9">
        <f>('[24]Sheet3'!$E$92)/1000000</f>
        <v>128.35450184</v>
      </c>
      <c r="Z36" s="9">
        <f>('[25]Sheet3'!$E$92)/1000000</f>
        <v>114.79361229999999</v>
      </c>
      <c r="AA36" s="23">
        <f>('[26]Sheet3'!$E$92)/1000000</f>
        <v>107.10302214000001</v>
      </c>
      <c r="AB36" s="4"/>
      <c r="AC36" s="4"/>
    </row>
    <row r="37" spans="1:29" ht="15.75" customHeight="1">
      <c r="A37" s="17" t="s">
        <v>6</v>
      </c>
      <c r="B37" s="9">
        <f>('[1]Sheet3'!$E$90-'[1]Sheet3'!$E$92)/1000000</f>
        <v>119838.25708382712</v>
      </c>
      <c r="C37" s="9">
        <f>('[2]Sheet3'!$E$90-'[2]Sheet3'!$E$92)/1000000</f>
        <v>120004.92977836225</v>
      </c>
      <c r="D37" s="9">
        <f>('[3]Sheet3'!$E$90-'[3]Sheet3'!$E$92)/1000000</f>
        <v>119547.34427498371</v>
      </c>
      <c r="E37" s="9">
        <f>('[4]Sheet3'!$E$90-'[4]Sheet3'!$E$92)/1000000</f>
        <v>119236.22243356377</v>
      </c>
      <c r="F37" s="9">
        <f>('[5]Sheet3'!$E$90-'[5]Sheet3'!$E$92)/1000000</f>
        <v>120023.98657133945</v>
      </c>
      <c r="G37" s="9">
        <f>('[6]Sheet3'!$E$90-'[6]Sheet3'!$E$92)/1000000</f>
        <v>120611.42212317431</v>
      </c>
      <c r="H37" s="9">
        <f>('[7]Sheet3'!$E$90-'[7]Sheet3'!$E$92)/1000000</f>
        <v>119539.95302249894</v>
      </c>
      <c r="I37" s="9">
        <f>('[8]Sheet3'!$E$90-'[8]Sheet3'!$E$92)/1000000</f>
        <v>117620.29577652045</v>
      </c>
      <c r="J37" s="9">
        <f>('[9]Sheet3'!$E$90-'[9]Sheet3'!$E$92)/1000000</f>
        <v>117624.49472755023</v>
      </c>
      <c r="K37" s="9">
        <f>('[10]Sheet3'!$E$90-'[10]Sheet3'!$E$92)/1000000</f>
        <v>118605.49751042652</v>
      </c>
      <c r="L37" s="9">
        <f>('[11]Sheet3'!$E$90-'[11]Sheet3'!$E$92)/1000000</f>
        <v>121387.7316592739</v>
      </c>
      <c r="M37" s="9">
        <f>('[12]Sheet3'!$E$90-'[12]Sheet3'!$E$92)/1000000</f>
        <v>121323.92199262534</v>
      </c>
      <c r="N37" s="9">
        <f>('[13]Sheet3'!$E$90-'[13]Sheet3'!$E$92)/1000000</f>
        <v>119747.57421166459</v>
      </c>
      <c r="O37" s="9">
        <f>('[14]Sheet3'!$E$90-'[14]Sheet3'!$E$92)/1000000</f>
        <v>118381.36143632459</v>
      </c>
      <c r="P37" s="9">
        <f>('[15]Sheet3'!$E$90-'[15]Sheet3'!$E$92)/1000000</f>
        <v>117512.57825412808</v>
      </c>
      <c r="Q37" s="9">
        <f>('[16]Sheet3'!$E$90-'[16]Sheet3'!$E$92)/1000000</f>
        <v>117707.35270488785</v>
      </c>
      <c r="R37" s="9">
        <f>('[17]Sheet3'!$E$90-'[17]Sheet3'!$E$92)/1000000</f>
        <v>118381.33525100244</v>
      </c>
      <c r="S37" s="9">
        <f>('[18]Sheet3'!$E$90-'[18]Sheet3'!$E$92)/1000000</f>
        <v>119507.13050459344</v>
      </c>
      <c r="T37" s="9">
        <f>('[19]Sheet3'!$E$90-'[19]Sheet3'!$E$92)/1000000</f>
        <v>120114.36605161418</v>
      </c>
      <c r="U37" s="9">
        <f>('[20]Sheet3'!$E$90-'[20]Sheet3'!$E$92)/1000000</f>
        <v>120753.78211424318</v>
      </c>
      <c r="V37" s="9">
        <f>('[21]Sheet3'!$E$90-'[21]Sheet3'!$E$92)/1000000</f>
        <v>121301.79933233494</v>
      </c>
      <c r="W37" s="9">
        <f>('[22]Sheet3'!$E$90-'[22]Sheet3'!$E$92)/1000000</f>
        <v>122284.96238737178</v>
      </c>
      <c r="X37" s="9">
        <f>('[23]Sheet3'!$E$90-'[23]Sheet3'!$E$92)/1000000</f>
        <v>121124.49642983335</v>
      </c>
      <c r="Y37" s="9">
        <f>('[24]Sheet3'!$E$90-'[24]Sheet3'!$E$92)/1000000</f>
        <v>121124.11536398696</v>
      </c>
      <c r="Z37" s="9">
        <f>('[25]Sheet3'!$E$90-'[25]Sheet3'!$E$92)/1000000</f>
        <v>120337.74979949447</v>
      </c>
      <c r="AA37" s="23">
        <f>('[26]Sheet3'!$E$90-'[26]Sheet3'!$E$92)/1000000</f>
        <v>119298.95911790241</v>
      </c>
      <c r="AB37" s="4"/>
      <c r="AC37" s="4"/>
    </row>
    <row r="38" spans="1:29" ht="15.75" customHeight="1">
      <c r="A38" s="18" t="s">
        <v>14</v>
      </c>
      <c r="B38" s="7">
        <f>B39+B40</f>
        <v>783.6437253500001</v>
      </c>
      <c r="C38" s="7">
        <f aca="true" t="shared" si="45" ref="C38:H38">C39+C40</f>
        <v>795.03426163</v>
      </c>
      <c r="D38" s="7">
        <f t="shared" si="45"/>
        <v>806.36142287</v>
      </c>
      <c r="E38" s="7">
        <f t="shared" si="45"/>
        <v>817.11920387</v>
      </c>
      <c r="F38" s="7">
        <f t="shared" si="45"/>
        <v>829.69099343</v>
      </c>
      <c r="G38" s="7">
        <f t="shared" si="45"/>
        <v>841.75958769</v>
      </c>
      <c r="H38" s="7">
        <f t="shared" si="45"/>
        <v>841.34192215</v>
      </c>
      <c r="I38" s="7">
        <f aca="true" t="shared" si="46" ref="I38:N38">I39+I40</f>
        <v>1761.9603700399998</v>
      </c>
      <c r="J38" s="7">
        <f t="shared" si="46"/>
        <v>2961.9105785</v>
      </c>
      <c r="K38" s="7">
        <f t="shared" si="46"/>
        <v>2972.47381758</v>
      </c>
      <c r="L38" s="7">
        <f t="shared" si="46"/>
        <v>2983.05092019</v>
      </c>
      <c r="M38" s="7">
        <f t="shared" si="46"/>
        <v>2868.9249843000002</v>
      </c>
      <c r="N38" s="7">
        <f t="shared" si="46"/>
        <v>3024.39199293</v>
      </c>
      <c r="O38" s="7">
        <f aca="true" t="shared" si="47" ref="O38:T38">O39+O40</f>
        <v>3132.76829985</v>
      </c>
      <c r="P38" s="7">
        <f t="shared" si="47"/>
        <v>3477.1165247999998</v>
      </c>
      <c r="Q38" s="7">
        <f t="shared" si="47"/>
        <v>3596.29152702</v>
      </c>
      <c r="R38" s="7">
        <f t="shared" si="47"/>
        <v>3820.53401527</v>
      </c>
      <c r="S38" s="7">
        <f t="shared" si="47"/>
        <v>4044.5087614699996</v>
      </c>
      <c r="T38" s="7">
        <f t="shared" si="47"/>
        <v>4454.99414103</v>
      </c>
      <c r="U38" s="7">
        <f aca="true" t="shared" si="48" ref="U38:Z38">U39+U40</f>
        <v>4389.090482250001</v>
      </c>
      <c r="V38" s="7">
        <f t="shared" si="48"/>
        <v>4139.2902108299995</v>
      </c>
      <c r="W38" s="7">
        <f t="shared" si="48"/>
        <v>4198.8202049599995</v>
      </c>
      <c r="X38" s="7">
        <f t="shared" si="48"/>
        <v>4133.84277885</v>
      </c>
      <c r="Y38" s="7">
        <f t="shared" si="48"/>
        <v>4044.46714219</v>
      </c>
      <c r="Z38" s="7">
        <f t="shared" si="48"/>
        <v>4092.97952979</v>
      </c>
      <c r="AA38" s="22">
        <f>AA39+AA40</f>
        <v>4104.242151750001</v>
      </c>
      <c r="AB38" s="4"/>
      <c r="AC38" s="4"/>
    </row>
    <row r="39" spans="1:29" ht="15.75" customHeight="1">
      <c r="A39" s="17" t="s">
        <v>5</v>
      </c>
      <c r="B39" s="9">
        <f>('[1]Sheet3'!$E$103+'[1]Sheet3'!$E$106+'[1]Sheet3'!$E$109+'[1]Sheet3'!$E$112+'[1]Sheet3'!$E$115+'[1]Sheet3'!$E$118)/1000000</f>
        <v>0</v>
      </c>
      <c r="C39" s="9">
        <f>('[2]Sheet3'!$E$103+'[2]Sheet3'!$E$106+'[2]Sheet3'!$E$109+'[2]Sheet3'!$E$112+'[2]Sheet3'!$E$115+'[2]Sheet3'!$E$118)/1000000</f>
        <v>0</v>
      </c>
      <c r="D39" s="9">
        <f>('[3]Sheet3'!$E$103+'[3]Sheet3'!$E$106+'[3]Sheet3'!$E$109+'[3]Sheet3'!$E$112+'[3]Sheet3'!$E$115+'[3]Sheet3'!$E$118)/1000000</f>
        <v>0</v>
      </c>
      <c r="E39" s="9">
        <f>('[4]Sheet3'!$E$103+'[4]Sheet3'!$E$106+'[4]Sheet3'!$E$109+'[4]Sheet3'!$E$112+'[4]Sheet3'!$E$115+'[4]Sheet3'!$E$118)/1000000</f>
        <v>0</v>
      </c>
      <c r="F39" s="9">
        <f>('[5]Sheet3'!$E$103+'[5]Sheet3'!$E$106+'[5]Sheet3'!$E$109+'[5]Sheet3'!$E$112+'[5]Sheet3'!$E$115+'[5]Sheet3'!$E$118)/1000000</f>
        <v>0</v>
      </c>
      <c r="G39" s="9">
        <f>('[6]Sheet3'!$E$103+'[6]Sheet3'!$E$106+'[6]Sheet3'!$E$109+'[6]Sheet3'!$E$112+'[6]Sheet3'!$E$115+'[6]Sheet3'!$E$118)/1000000</f>
        <v>0</v>
      </c>
      <c r="H39" s="9">
        <f>('[7]Sheet3'!$E$103+'[7]Sheet3'!$E$106+'[7]Sheet3'!$E$109+'[7]Sheet3'!$E$112+'[7]Sheet3'!$E$115+'[7]Sheet3'!$E$118)/1000000</f>
        <v>0</v>
      </c>
      <c r="I39" s="9">
        <f>('[8]Sheet3'!$E$103+'[8]Sheet3'!$E$106+'[8]Sheet3'!$E$109+'[8]Sheet3'!$E$112+'[8]Sheet3'!$E$115+'[8]Sheet3'!$E$118)/1000000</f>
        <v>911.247</v>
      </c>
      <c r="J39" s="9">
        <f>('[9]Sheet3'!$E$103+'[9]Sheet3'!$E$106+'[9]Sheet3'!$E$109+'[9]Sheet3'!$E$112+'[9]Sheet3'!$E$115+'[9]Sheet3'!$E$118)/1000000</f>
        <v>2101.005643</v>
      </c>
      <c r="K39" s="9">
        <f>('[10]Sheet3'!$E$103+'[10]Sheet3'!$E$106+'[10]Sheet3'!$E$109+'[10]Sheet3'!$E$112+'[10]Sheet3'!$E$115+'[10]Sheet3'!$E$118)/1000000</f>
        <v>2101.005643</v>
      </c>
      <c r="L39" s="9">
        <f>('[11]Sheet3'!$E$103+'[11]Sheet3'!$E$106+'[11]Sheet3'!$E$109+'[11]Sheet3'!$E$112+'[11]Sheet3'!$E$115+'[11]Sheet3'!$E$118)/1000000</f>
        <v>2101.005643</v>
      </c>
      <c r="M39" s="9">
        <f>('[12]Sheet3'!$E$103+'[12]Sheet3'!$E$106+'[12]Sheet3'!$E$109+'[12]Sheet3'!$E$112+'[12]Sheet3'!$E$115+'[12]Sheet3'!$E$118)/1000000</f>
        <v>1976.916893</v>
      </c>
      <c r="N39" s="9">
        <f>('[13]Sheet3'!$E$103+'[13]Sheet3'!$E$106+'[13]Sheet3'!$E$109+'[13]Sheet3'!$E$112+'[13]Sheet3'!$E$115+'[13]Sheet3'!$E$118)/1000000</f>
        <v>2120.472009</v>
      </c>
      <c r="O39" s="9">
        <f>('[14]Sheet3'!$E$103+'[14]Sheet3'!$E$106+'[14]Sheet3'!$E$109+'[14]Sheet3'!$E$112+'[14]Sheet3'!$E$115+'[14]Sheet3'!$E$118)/1000000</f>
        <v>2219.748898</v>
      </c>
      <c r="P39" s="9">
        <f>('[15]Sheet3'!$E$103+'[15]Sheet3'!$E$106+'[15]Sheet3'!$E$109+'[15]Sheet3'!$E$112+'[15]Sheet3'!$E$115+'[15]Sheet3'!$E$118)/1000000</f>
        <v>2556.092577</v>
      </c>
      <c r="Q39" s="9">
        <f>('[16]Sheet3'!$E$103+'[16]Sheet3'!$E$106+'[16]Sheet3'!$E$109+'[16]Sheet3'!$E$112+'[16]Sheet3'!$E$115+'[16]Sheet3'!$E$118)/1000000</f>
        <v>2666.593912</v>
      </c>
      <c r="R39" s="9">
        <f>('[17]Sheet3'!$E$103+'[17]Sheet3'!$E$106+'[17]Sheet3'!$E$109+'[17]Sheet3'!$E$112+'[17]Sheet3'!$E$115+'[17]Sheet3'!$E$118)/1000000</f>
        <v>2878.590831</v>
      </c>
      <c r="S39" s="9">
        <f>('[18]Sheet3'!$E$103+'[18]Sheet3'!$E$106+'[18]Sheet3'!$E$109+'[18]Sheet3'!$E$112+'[18]Sheet3'!$E$115+'[18]Sheet3'!$E$118)/1000000</f>
        <v>3092.964689</v>
      </c>
      <c r="T39" s="9">
        <f>('[19]Sheet3'!$E$103+'[19]Sheet3'!$E$106+'[19]Sheet3'!$E$109+'[19]Sheet3'!$E$112+'[19]Sheet3'!$E$115+'[19]Sheet3'!$E$118)/1000000</f>
        <v>3503.733263</v>
      </c>
      <c r="U39" s="9">
        <f>('[20]Sheet3'!$E$103+'[20]Sheet3'!$E$106+'[20]Sheet3'!$E$109+'[20]Sheet3'!$E$112+'[20]Sheet3'!$E$115+'[20]Sheet3'!$E$118)/1000000</f>
        <v>3428.57394</v>
      </c>
      <c r="V39" s="9">
        <f>('[21]Sheet3'!$E$103+'[21]Sheet3'!$E$106+'[21]Sheet3'!$E$109+'[21]Sheet3'!$E$112+'[21]Sheet3'!$E$115+'[21]Sheet3'!$E$118)/1000000</f>
        <v>3180.019296</v>
      </c>
      <c r="W39" s="9">
        <f>('[22]Sheet3'!$E$103+'[22]Sheet3'!$E$106+'[22]Sheet3'!$E$109+'[22]Sheet3'!$E$112+'[22]Sheet3'!$E$115+'[22]Sheet3'!$E$118)/1000000</f>
        <v>3230.120834</v>
      </c>
      <c r="X39" s="9">
        <f>('[23]Sheet3'!$E$103+'[23]Sheet3'!$E$106+'[23]Sheet3'!$E$109+'[23]Sheet3'!$E$112+'[23]Sheet3'!$E$115+'[23]Sheet3'!$E$118)/1000000</f>
        <v>3156.995147</v>
      </c>
      <c r="Y39" s="9">
        <f>('[24]Sheet3'!$E$103+'[24]Sheet3'!$E$106+'[24]Sheet3'!$E$109+'[24]Sheet3'!$E$112+'[24]Sheet3'!$E$115+'[24]Sheet3'!$E$118)/1000000</f>
        <v>3056.51838</v>
      </c>
      <c r="Z39" s="9">
        <f>('[25]Sheet3'!$E$103+'[25]Sheet3'!$E$106+'[25]Sheet3'!$E$109+'[25]Sheet3'!$E$112+'[25]Sheet3'!$E$115+'[25]Sheet3'!$E$118)/1000000</f>
        <v>3095.3051985</v>
      </c>
      <c r="AA39" s="23">
        <f>('[26]Sheet3'!$E$103+'[26]Sheet3'!$E$106+'[26]Sheet3'!$E$109+'[26]Sheet3'!$E$112+'[26]Sheet3'!$E$115+'[26]Sheet3'!$E$118)/1000000</f>
        <v>3095.9082248100003</v>
      </c>
      <c r="AB39" s="4"/>
      <c r="AC39" s="4"/>
    </row>
    <row r="40" spans="1:29" ht="15.75" customHeight="1">
      <c r="A40" s="17" t="s">
        <v>6</v>
      </c>
      <c r="B40" s="9">
        <f>('[1]Sheet3'!$E$104+'[1]Sheet3'!$E$107+'[1]Sheet3'!$E$110+'[1]Sheet3'!$E$113+'[1]Sheet3'!$E$116+'[1]Sheet3'!$E$119)/1000000</f>
        <v>783.6437253500001</v>
      </c>
      <c r="C40" s="9">
        <f>('[2]Sheet3'!$E$104+'[2]Sheet3'!$E$107+'[2]Sheet3'!$E$110+'[2]Sheet3'!$E$113+'[2]Sheet3'!$E$116+'[2]Sheet3'!$E$119)/1000000</f>
        <v>795.03426163</v>
      </c>
      <c r="D40" s="9">
        <f>('[3]Sheet3'!$E$104+'[3]Sheet3'!$E$107+'[3]Sheet3'!$E$110+'[3]Sheet3'!$E$113+'[3]Sheet3'!$E$116+'[3]Sheet3'!$E$119)/1000000</f>
        <v>806.36142287</v>
      </c>
      <c r="E40" s="9">
        <f>('[4]Sheet3'!$E$104+'[4]Sheet3'!$E$107+'[4]Sheet3'!$E$110+'[4]Sheet3'!$E$113+'[4]Sheet3'!$E$116+'[4]Sheet3'!$E$119)/1000000</f>
        <v>817.11920387</v>
      </c>
      <c r="F40" s="9">
        <f>('[5]Sheet3'!$E$104+'[5]Sheet3'!$E$107+'[5]Sheet3'!$E$110+'[5]Sheet3'!$E$113+'[5]Sheet3'!$E$116+'[5]Sheet3'!$E$119)/1000000</f>
        <v>829.69099343</v>
      </c>
      <c r="G40" s="9">
        <f>('[6]Sheet3'!$E$104+'[6]Sheet3'!$E$107+'[6]Sheet3'!$E$110+'[6]Sheet3'!$E$113+'[6]Sheet3'!$E$116+'[6]Sheet3'!$E$119)/1000000</f>
        <v>841.75958769</v>
      </c>
      <c r="H40" s="9">
        <f>('[7]Sheet3'!$E$104+'[7]Sheet3'!$E$107+'[7]Sheet3'!$E$110+'[7]Sheet3'!$E$113+'[7]Sheet3'!$E$116+'[7]Sheet3'!$E$119)/1000000</f>
        <v>841.34192215</v>
      </c>
      <c r="I40" s="9">
        <f>('[8]Sheet3'!$E$104+'[8]Sheet3'!$E$107+'[8]Sheet3'!$E$110+'[8]Sheet3'!$E$113+'[8]Sheet3'!$E$116+'[8]Sheet3'!$E$119)/1000000</f>
        <v>850.71337004</v>
      </c>
      <c r="J40" s="9">
        <f>('[9]Sheet3'!$E$104+'[9]Sheet3'!$E$107+'[9]Sheet3'!$E$110+'[9]Sheet3'!$E$113+'[9]Sheet3'!$E$116+'[9]Sheet3'!$E$119)/1000000</f>
        <v>860.9049355</v>
      </c>
      <c r="K40" s="9">
        <f>('[10]Sheet3'!$E$104+'[10]Sheet3'!$E$107+'[10]Sheet3'!$E$110+'[10]Sheet3'!$E$113+'[10]Sheet3'!$E$116+'[10]Sheet3'!$E$119)/1000000</f>
        <v>871.4681745799999</v>
      </c>
      <c r="L40" s="9">
        <f>('[11]Sheet3'!$E$104+'[11]Sheet3'!$E$107+'[11]Sheet3'!$E$110+'[11]Sheet3'!$E$113+'[11]Sheet3'!$E$116+'[11]Sheet3'!$E$119)/1000000</f>
        <v>882.0452771900001</v>
      </c>
      <c r="M40" s="9">
        <f>('[12]Sheet3'!$E$104+'[12]Sheet3'!$E$107+'[12]Sheet3'!$E$110+'[12]Sheet3'!$E$113+'[12]Sheet3'!$E$116+'[12]Sheet3'!$E$119)/1000000</f>
        <v>892.0080913</v>
      </c>
      <c r="N40" s="9">
        <f>('[13]Sheet3'!$E$104+'[13]Sheet3'!$E$107+'[13]Sheet3'!$E$110+'[13]Sheet3'!$E$113+'[13]Sheet3'!$E$116+'[13]Sheet3'!$E$119)/1000000</f>
        <v>903.9199839300001</v>
      </c>
      <c r="O40" s="9">
        <f>('[14]Sheet3'!$E$104+'[14]Sheet3'!$E$107+'[14]Sheet3'!$E$110+'[14]Sheet3'!$E$113+'[14]Sheet3'!$E$116+'[14]Sheet3'!$E$119)/1000000</f>
        <v>913.01940185</v>
      </c>
      <c r="P40" s="9">
        <f>('[15]Sheet3'!$E$104+'[15]Sheet3'!$E$107+'[15]Sheet3'!$E$110+'[15]Sheet3'!$E$113+'[15]Sheet3'!$E$116+'[15]Sheet3'!$E$119)/1000000</f>
        <v>921.0239478</v>
      </c>
      <c r="Q40" s="9">
        <f>('[16]Sheet3'!$E$104+'[16]Sheet3'!$E$107+'[16]Sheet3'!$E$110+'[16]Sheet3'!$E$113+'[16]Sheet3'!$E$116+'[16]Sheet3'!$E$119)/1000000</f>
        <v>929.6976150200001</v>
      </c>
      <c r="R40" s="9">
        <f>('[17]Sheet3'!$E$104+'[17]Sheet3'!$E$107+'[17]Sheet3'!$E$110+'[17]Sheet3'!$E$113+'[17]Sheet3'!$E$116+'[17]Sheet3'!$E$119)/1000000</f>
        <v>941.9431842700001</v>
      </c>
      <c r="S40" s="9">
        <f>('[18]Sheet3'!$E$104+'[18]Sheet3'!$E$107+'[18]Sheet3'!$E$110+'[18]Sheet3'!$E$113+'[18]Sheet3'!$E$116+'[18]Sheet3'!$E$119)/1000000</f>
        <v>951.54407247</v>
      </c>
      <c r="T40" s="9">
        <f>('[19]Sheet3'!$E$104+'[19]Sheet3'!$E$107+'[19]Sheet3'!$E$110+'[19]Sheet3'!$E$113+'[19]Sheet3'!$E$116+'[19]Sheet3'!$E$119)/1000000</f>
        <v>951.26087803</v>
      </c>
      <c r="U40" s="9">
        <f>('[20]Sheet3'!$E$104+'[20]Sheet3'!$E$107+'[20]Sheet3'!$E$110+'[20]Sheet3'!$E$113+'[20]Sheet3'!$E$116+'[20]Sheet3'!$E$119)/1000000</f>
        <v>960.51654225</v>
      </c>
      <c r="V40" s="9">
        <f>('[21]Sheet3'!$E$104+'[21]Sheet3'!$E$107+'[21]Sheet3'!$E$110+'[21]Sheet3'!$E$113+'[21]Sheet3'!$E$116+'[21]Sheet3'!$E$119)/1000000</f>
        <v>959.2709148299999</v>
      </c>
      <c r="W40" s="9">
        <f>('[22]Sheet3'!$E$104+'[22]Sheet3'!$E$107+'[22]Sheet3'!$E$110+'[22]Sheet3'!$E$113+'[22]Sheet3'!$E$116+'[22]Sheet3'!$E$119)/1000000</f>
        <v>968.69937096</v>
      </c>
      <c r="X40" s="9">
        <f>('[23]Sheet3'!$E$104+'[23]Sheet3'!$E$107+'[23]Sheet3'!$E$110+'[23]Sheet3'!$E$113+'[23]Sheet3'!$E$116+'[23]Sheet3'!$E$119)/1000000</f>
        <v>976.84763185</v>
      </c>
      <c r="Y40" s="9">
        <f>('[24]Sheet3'!$E$104+'[24]Sheet3'!$E$107+'[24]Sheet3'!$E$110+'[24]Sheet3'!$E$113+'[24]Sheet3'!$E$116+'[24]Sheet3'!$E$119)/1000000</f>
        <v>987.9487621899999</v>
      </c>
      <c r="Z40" s="9">
        <f>('[25]Sheet3'!$E$104+'[25]Sheet3'!$E$107+'[25]Sheet3'!$E$110+'[25]Sheet3'!$E$113+'[25]Sheet3'!$E$116+'[25]Sheet3'!$E$119)/1000000</f>
        <v>997.6743312899999</v>
      </c>
      <c r="AA40" s="23">
        <f>('[26]Sheet3'!$E$104+'[26]Sheet3'!$E$107+'[26]Sheet3'!$E$110+'[26]Sheet3'!$E$113+'[26]Sheet3'!$E$116+'[26]Sheet3'!$E$119)/1000000</f>
        <v>1008.3339269400001</v>
      </c>
      <c r="AB40" s="4"/>
      <c r="AC40" s="4"/>
    </row>
    <row r="41" spans="1:29" ht="4.5" customHeight="1">
      <c r="A41" s="17"/>
      <c r="B41" s="9"/>
      <c r="C41" s="9"/>
      <c r="D41" s="9"/>
      <c r="E41" s="9"/>
      <c r="F41" s="9"/>
      <c r="G41" s="9"/>
      <c r="H41" s="9"/>
      <c r="I41" s="9"/>
      <c r="J41" s="9"/>
      <c r="K41" s="9"/>
      <c r="L41" s="9"/>
      <c r="M41" s="9"/>
      <c r="N41" s="9"/>
      <c r="O41" s="9"/>
      <c r="P41" s="9"/>
      <c r="Q41" s="9"/>
      <c r="R41" s="9"/>
      <c r="S41" s="9"/>
      <c r="T41" s="9"/>
      <c r="U41" s="9"/>
      <c r="V41" s="9"/>
      <c r="W41" s="9"/>
      <c r="X41" s="9"/>
      <c r="Y41" s="9"/>
      <c r="Z41" s="9"/>
      <c r="AA41" s="23"/>
      <c r="AB41" s="4"/>
      <c r="AC41" s="4"/>
    </row>
    <row r="42" spans="1:29" ht="15.75" customHeight="1">
      <c r="A42" s="18" t="s">
        <v>30</v>
      </c>
      <c r="B42" s="7">
        <f>B43+B45</f>
        <v>249423.6953988624</v>
      </c>
      <c r="C42" s="7">
        <f aca="true" t="shared" si="49" ref="C42:AA42">C43+C45</f>
        <v>251685.6393600535</v>
      </c>
      <c r="D42" s="7">
        <f t="shared" si="49"/>
        <v>257275.12876637044</v>
      </c>
      <c r="E42" s="7">
        <f t="shared" si="49"/>
        <v>241031.5426591559</v>
      </c>
      <c r="F42" s="7">
        <f t="shared" si="49"/>
        <v>288315.5490892339</v>
      </c>
      <c r="G42" s="7">
        <f t="shared" si="49"/>
        <v>283497.29724287346</v>
      </c>
      <c r="H42" s="7">
        <f t="shared" si="49"/>
        <v>249900.05129821136</v>
      </c>
      <c r="I42" s="7">
        <f t="shared" si="49"/>
        <v>274403.341147918</v>
      </c>
      <c r="J42" s="7">
        <f t="shared" si="49"/>
        <v>273841.2501543342</v>
      </c>
      <c r="K42" s="7">
        <f t="shared" si="49"/>
        <v>272862.9744116184</v>
      </c>
      <c r="L42" s="7">
        <f t="shared" si="49"/>
        <v>280448.80813903833</v>
      </c>
      <c r="M42" s="7">
        <f t="shared" si="49"/>
        <v>285127.22824227123</v>
      </c>
      <c r="N42" s="7">
        <f t="shared" si="49"/>
        <v>285949.7645867406</v>
      </c>
      <c r="O42" s="7">
        <f t="shared" si="49"/>
        <v>282375.20362826803</v>
      </c>
      <c r="P42" s="7">
        <f t="shared" si="49"/>
        <v>252128.57518651435</v>
      </c>
      <c r="Q42" s="7">
        <f t="shared" si="49"/>
        <v>269805.2610642441</v>
      </c>
      <c r="R42" s="7">
        <f t="shared" si="49"/>
        <v>262543.192347155</v>
      </c>
      <c r="S42" s="7">
        <f t="shared" si="49"/>
        <v>288168.8524665783</v>
      </c>
      <c r="T42" s="7">
        <f t="shared" si="49"/>
        <v>277038.15307211183</v>
      </c>
      <c r="U42" s="7">
        <f t="shared" si="49"/>
        <v>259164.5096482696</v>
      </c>
      <c r="V42" s="7">
        <f t="shared" si="49"/>
        <v>263307.04991623614</v>
      </c>
      <c r="W42" s="7">
        <f t="shared" si="49"/>
        <v>265912.59229042806</v>
      </c>
      <c r="X42" s="7">
        <f t="shared" si="49"/>
        <v>316471.89617668424</v>
      </c>
      <c r="Y42" s="7">
        <f t="shared" si="49"/>
        <v>258985.93914751025</v>
      </c>
      <c r="Z42" s="7">
        <f t="shared" si="49"/>
        <v>233042.6677349048</v>
      </c>
      <c r="AA42" s="7">
        <f t="shared" si="49"/>
        <v>238005.4812410646</v>
      </c>
      <c r="AB42" s="4"/>
      <c r="AC42" s="4"/>
    </row>
    <row r="43" spans="1:29" ht="15.75" customHeight="1">
      <c r="A43" s="17" t="s">
        <v>5</v>
      </c>
      <c r="B43" s="9">
        <f>'[1]Sheet3'!$E$122/1000000</f>
        <v>61.026911</v>
      </c>
      <c r="C43" s="9">
        <f>'[2]Sheet3'!$E$122/1000000</f>
        <v>61.016411</v>
      </c>
      <c r="D43" s="9">
        <f>'[3]Sheet3'!$E$122/1000000</f>
        <v>59.729346</v>
      </c>
      <c r="E43" s="9">
        <f>'[4]Sheet3'!$E$122/1000000</f>
        <v>59.50697105605006</v>
      </c>
      <c r="F43" s="9">
        <f>'[5]Sheet3'!$E$122/1000000</f>
        <v>61.020411</v>
      </c>
      <c r="G43" s="9">
        <f>'[6]Sheet3'!$E$122/1000000</f>
        <v>54.77455398272323</v>
      </c>
      <c r="H43" s="9">
        <f>'[7]Sheet3'!$E$122/1000000</f>
        <v>61.021411</v>
      </c>
      <c r="I43" s="9">
        <f>'[8]Sheet3'!$E$122/1000000</f>
        <v>61.023411</v>
      </c>
      <c r="J43" s="9">
        <f>'[9]Sheet3'!$E$122/1000000</f>
        <v>61.024411</v>
      </c>
      <c r="K43" s="9">
        <f>'[10]Sheet3'!$E$122/1000000</f>
        <v>61.024411</v>
      </c>
      <c r="L43" s="9">
        <f>'[11]Sheet3'!$E$122/1000000</f>
        <v>61.026411</v>
      </c>
      <c r="M43" s="9">
        <f>'[12]Sheet3'!$E$122/1000000</f>
        <v>61.027411</v>
      </c>
      <c r="N43" s="9">
        <f>'[13]Sheet3'!$E$122/1000000</f>
        <v>61.028411</v>
      </c>
      <c r="O43" s="9">
        <f>'[14]Sheet3'!$E$122/1000000</f>
        <v>61.029409826205324</v>
      </c>
      <c r="P43" s="9">
        <f>'[15]Sheet3'!$E$122/1000000</f>
        <v>61.030411</v>
      </c>
      <c r="Q43" s="9">
        <f>'[16]Sheet3'!$E$122/1000000</f>
        <v>61.030411</v>
      </c>
      <c r="R43" s="9">
        <f>'[17]Sheet3'!$E$122/1000000</f>
        <v>71.156411</v>
      </c>
      <c r="S43" s="9">
        <f>'[18]Sheet3'!$E$122/1000000</f>
        <v>67.529823</v>
      </c>
      <c r="T43" s="9">
        <f>'[19]Sheet3'!$E$122/1000000</f>
        <v>67.529823</v>
      </c>
      <c r="U43" s="9">
        <f>'[20]Sheet3'!$E$122/1000000</f>
        <v>67.529823</v>
      </c>
      <c r="V43" s="9">
        <f>'[21]Sheet3'!$E$122/1000000</f>
        <v>67.529823</v>
      </c>
      <c r="W43" s="9">
        <f>'[22]Sheet3'!$E$122/1000000</f>
        <v>67.529823</v>
      </c>
      <c r="X43" s="9">
        <f>'[23]Sheet3'!$E$122/1000000</f>
        <v>67.529823</v>
      </c>
      <c r="Y43" s="9">
        <f>'[24]Sheet3'!$E$122/1000000</f>
        <v>67.529823</v>
      </c>
      <c r="Z43" s="9">
        <f>'[25]Sheet3'!$E$122/1000000</f>
        <v>67.529823</v>
      </c>
      <c r="AA43" s="23">
        <f>'[26]Sheet3'!$E$122/1000000</f>
        <v>67.529823</v>
      </c>
      <c r="AB43" s="4"/>
      <c r="AC43" s="4"/>
    </row>
    <row r="44" spans="1:29" ht="15.75" customHeight="1">
      <c r="A44" s="17" t="s">
        <v>28</v>
      </c>
      <c r="B44" s="9"/>
      <c r="C44" s="9"/>
      <c r="D44" s="9"/>
      <c r="E44" s="9"/>
      <c r="F44" s="9"/>
      <c r="G44" s="9"/>
      <c r="H44" s="9"/>
      <c r="I44" s="9"/>
      <c r="J44" s="9"/>
      <c r="K44" s="9"/>
      <c r="L44" s="9"/>
      <c r="M44" s="9"/>
      <c r="N44" s="9"/>
      <c r="O44" s="9"/>
      <c r="P44" s="9"/>
      <c r="Q44" s="9"/>
      <c r="R44" s="9"/>
      <c r="S44" s="9"/>
      <c r="T44" s="9"/>
      <c r="U44" s="9"/>
      <c r="V44" s="9"/>
      <c r="W44" s="9"/>
      <c r="X44" s="9"/>
      <c r="Y44" s="9"/>
      <c r="Z44" s="9"/>
      <c r="AA44" s="23"/>
      <c r="AB44" s="4"/>
      <c r="AC44" s="4"/>
    </row>
    <row r="45" spans="1:29" ht="15.75" customHeight="1">
      <c r="A45" s="28" t="s">
        <v>29</v>
      </c>
      <c r="B45" s="9">
        <f>'[1]Sheet3'!$E$123/1000000</f>
        <v>249362.6684878624</v>
      </c>
      <c r="C45" s="9">
        <f>'[2]Sheet3'!$E$123/1000000</f>
        <v>251624.6229490535</v>
      </c>
      <c r="D45" s="9">
        <f>'[3]Sheet3'!$E$123/1000000</f>
        <v>257215.39942037044</v>
      </c>
      <c r="E45" s="9">
        <f>'[4]Sheet3'!$E$123/1000000</f>
        <v>240972.03568809986</v>
      </c>
      <c r="F45" s="9">
        <f>'[5]Sheet3'!$E$123/1000000</f>
        <v>288254.5286782339</v>
      </c>
      <c r="G45" s="9">
        <f>'[6]Sheet3'!$E$123/1000000</f>
        <v>283442.52268889075</v>
      </c>
      <c r="H45" s="9">
        <f>'[7]Sheet3'!$E$123/1000000</f>
        <v>249839.02988721136</v>
      </c>
      <c r="I45" s="9">
        <f>'[8]Sheet3'!$E$123/1000000</f>
        <v>274342.31773691805</v>
      </c>
      <c r="J45" s="9">
        <f>'[9]Sheet3'!$E$123/1000000</f>
        <v>273780.22574333416</v>
      </c>
      <c r="K45" s="9">
        <f>'[10]Sheet3'!$E$123/1000000</f>
        <v>272801.95000061835</v>
      </c>
      <c r="L45" s="9">
        <f>'[11]Sheet3'!$E$123/1000000</f>
        <v>280387.78172803833</v>
      </c>
      <c r="M45" s="9">
        <f>'[12]Sheet3'!$E$123/1000000</f>
        <v>285066.20083127124</v>
      </c>
      <c r="N45" s="9">
        <f>'[13]Sheet3'!$E$123/1000000</f>
        <v>285888.7361757406</v>
      </c>
      <c r="O45" s="9">
        <f>'[14]Sheet3'!$E$123/1000000</f>
        <v>282314.1742184418</v>
      </c>
      <c r="P45" s="9">
        <f>'[15]Sheet3'!$E$123/1000000</f>
        <v>252067.54477551434</v>
      </c>
      <c r="Q45" s="9">
        <f>'[16]Sheet3'!$E$123/1000000</f>
        <v>269744.23065324407</v>
      </c>
      <c r="R45" s="9">
        <f>'[17]Sheet3'!$E$123/1000000</f>
        <v>262472.035936155</v>
      </c>
      <c r="S45" s="9">
        <f>'[18]Sheet3'!$E$123/1000000</f>
        <v>288101.3226435783</v>
      </c>
      <c r="T45" s="9">
        <f>'[19]Sheet3'!$E$123/1000000</f>
        <v>276970.6232491118</v>
      </c>
      <c r="U45" s="9">
        <f>'[20]Sheet3'!$E$123/1000000</f>
        <v>259096.9798252696</v>
      </c>
      <c r="V45" s="9">
        <f>'[21]Sheet3'!$E$123/1000000</f>
        <v>263239.5200932361</v>
      </c>
      <c r="W45" s="9">
        <f>'[22]Sheet3'!$E$123/1000000</f>
        <v>265845.06246742804</v>
      </c>
      <c r="X45" s="9">
        <f>'[23]Sheet3'!$E$123/1000000</f>
        <v>316404.3663536842</v>
      </c>
      <c r="Y45" s="9">
        <f>'[24]Sheet3'!$E$123/1000000</f>
        <v>258918.40932451026</v>
      </c>
      <c r="Z45" s="9">
        <f>'[25]Sheet3'!$E$123/1000000</f>
        <v>232975.1379119048</v>
      </c>
      <c r="AA45" s="23">
        <f>'[26]Sheet3'!$E$123/1000000</f>
        <v>237937.95141806462</v>
      </c>
      <c r="AB45" s="4"/>
      <c r="AC45" s="4"/>
    </row>
    <row r="46" spans="1:29" ht="4.5" customHeight="1">
      <c r="A46" s="17"/>
      <c r="B46" s="9"/>
      <c r="C46" s="9"/>
      <c r="D46" s="9"/>
      <c r="E46" s="9"/>
      <c r="F46" s="9"/>
      <c r="G46" s="9"/>
      <c r="H46" s="9"/>
      <c r="I46" s="9"/>
      <c r="J46" s="9"/>
      <c r="K46" s="9"/>
      <c r="L46" s="9"/>
      <c r="M46" s="9"/>
      <c r="N46" s="9"/>
      <c r="O46" s="9"/>
      <c r="P46" s="9"/>
      <c r="Q46" s="9"/>
      <c r="R46" s="9"/>
      <c r="S46" s="9"/>
      <c r="T46" s="9"/>
      <c r="U46" s="9"/>
      <c r="V46" s="9"/>
      <c r="W46" s="9"/>
      <c r="X46" s="9"/>
      <c r="Y46" s="9"/>
      <c r="Z46" s="9"/>
      <c r="AA46" s="23"/>
      <c r="AB46" s="4"/>
      <c r="AC46" s="4"/>
    </row>
    <row r="47" spans="1:29" ht="15.75" customHeight="1">
      <c r="A47" s="18" t="s">
        <v>3</v>
      </c>
      <c r="B47" s="7">
        <f>B48+B49</f>
        <v>780.8333544780231</v>
      </c>
      <c r="C47" s="7">
        <f aca="true" t="shared" si="50" ref="C47:H47">C48+C49</f>
        <v>1307.3476262020708</v>
      </c>
      <c r="D47" s="7">
        <f t="shared" si="50"/>
        <v>870.7955434182375</v>
      </c>
      <c r="E47" s="7">
        <f t="shared" si="50"/>
        <v>906.7483190174025</v>
      </c>
      <c r="F47" s="7">
        <f t="shared" si="50"/>
        <v>954.596104098702</v>
      </c>
      <c r="G47" s="7">
        <f t="shared" si="50"/>
        <v>906.5674522482931</v>
      </c>
      <c r="H47" s="7">
        <f t="shared" si="50"/>
        <v>894.1247993219167</v>
      </c>
      <c r="I47" s="7">
        <f aca="true" t="shared" si="51" ref="I47:N47">I48+I49</f>
        <v>887.2571558606453</v>
      </c>
      <c r="J47" s="7">
        <f t="shared" si="51"/>
        <v>919.8555822170465</v>
      </c>
      <c r="K47" s="7">
        <f t="shared" si="51"/>
        <v>961.6887338360438</v>
      </c>
      <c r="L47" s="7">
        <f t="shared" si="51"/>
        <v>1030.7515250104775</v>
      </c>
      <c r="M47" s="7">
        <f t="shared" si="51"/>
        <v>976.4644122502652</v>
      </c>
      <c r="N47" s="7">
        <f t="shared" si="51"/>
        <v>1032.181005959666</v>
      </c>
      <c r="O47" s="7">
        <f aca="true" t="shared" si="52" ref="O47:T47">O48+O49</f>
        <v>979.1436228748975</v>
      </c>
      <c r="P47" s="7">
        <f t="shared" si="52"/>
        <v>966.705862169488</v>
      </c>
      <c r="Q47" s="7">
        <f t="shared" si="52"/>
        <v>1075.990217483263</v>
      </c>
      <c r="R47" s="7">
        <f t="shared" si="52"/>
        <v>923.6143669245415</v>
      </c>
      <c r="S47" s="7">
        <f t="shared" si="52"/>
        <v>851.8385162649644</v>
      </c>
      <c r="T47" s="7">
        <f t="shared" si="52"/>
        <v>789.930339961629</v>
      </c>
      <c r="U47" s="7">
        <f aca="true" t="shared" si="53" ref="U47:Z47">U48+U49</f>
        <v>791.6604023318962</v>
      </c>
      <c r="V47" s="7">
        <f t="shared" si="53"/>
        <v>794.6590719935017</v>
      </c>
      <c r="W47" s="7">
        <f t="shared" si="53"/>
        <v>955.85218717975</v>
      </c>
      <c r="X47" s="7">
        <f t="shared" si="53"/>
        <v>1215.5125553658067</v>
      </c>
      <c r="Y47" s="7">
        <f t="shared" si="53"/>
        <v>1020.2142982047193</v>
      </c>
      <c r="Z47" s="7">
        <f t="shared" si="53"/>
        <v>1087.0528011202975</v>
      </c>
      <c r="AA47" s="22">
        <f>AA48+AA49</f>
        <v>1083.1315885791594</v>
      </c>
      <c r="AB47" s="4"/>
      <c r="AC47" s="4"/>
    </row>
    <row r="48" spans="1:29" ht="15.75" customHeight="1">
      <c r="A48" s="17" t="s">
        <v>5</v>
      </c>
      <c r="B48" s="9">
        <f>'[1]Sheet3'!$E$126/1000000</f>
        <v>0.976979</v>
      </c>
      <c r="C48" s="9">
        <f>'[2]Sheet3'!$E$126/1000000</f>
        <v>0.976979</v>
      </c>
      <c r="D48" s="9">
        <f>'[3]Sheet3'!$E$126/1000000</f>
        <v>0.976979</v>
      </c>
      <c r="E48" s="9">
        <f>'[4]Sheet3'!$E$126/1000000</f>
        <v>0.976979</v>
      </c>
      <c r="F48" s="9">
        <f>'[5]Sheet3'!$E$126/1000000</f>
        <v>0.976979</v>
      </c>
      <c r="G48" s="9">
        <f>'[6]Sheet3'!$E$126/1000000</f>
        <v>0.976979</v>
      </c>
      <c r="H48" s="9">
        <f>'[7]Sheet3'!$E$126/1000000</f>
        <v>0.976979</v>
      </c>
      <c r="I48" s="9">
        <f>'[8]Sheet3'!$E$126/1000000</f>
        <v>0.976979</v>
      </c>
      <c r="J48" s="9">
        <f>'[9]Sheet3'!$E$126/1000000</f>
        <v>0.976979</v>
      </c>
      <c r="K48" s="9">
        <f>'[10]Sheet3'!$E$126/1000000</f>
        <v>0.976979</v>
      </c>
      <c r="L48" s="9">
        <f>'[11]Sheet3'!$E$126/1000000</f>
        <v>0.976979</v>
      </c>
      <c r="M48" s="9">
        <f>'[12]Sheet3'!$E$126/1000000</f>
        <v>0.976979</v>
      </c>
      <c r="N48" s="9">
        <f>'[13]Sheet3'!$E$126/1000000</f>
        <v>0.976979</v>
      </c>
      <c r="O48" s="9">
        <f>'[14]Sheet3'!$E$126/1000000</f>
        <v>0.976979</v>
      </c>
      <c r="P48" s="9">
        <f>'[15]Sheet3'!$E$126/1000000</f>
        <v>0.974479</v>
      </c>
      <c r="Q48" s="9">
        <f>'[16]Sheet3'!$E$126/1000000</f>
        <v>0.974479</v>
      </c>
      <c r="R48" s="9">
        <f>'[17]Sheet3'!$E$126/1000000</f>
        <v>0.974479</v>
      </c>
      <c r="S48" s="9">
        <f>'[18]Sheet3'!$E$126/1000000</f>
        <v>0.974479</v>
      </c>
      <c r="T48" s="9">
        <f>'[19]Sheet3'!$E$126/1000000</f>
        <v>0.974479</v>
      </c>
      <c r="U48" s="9">
        <f>'[20]Sheet3'!$E$126/1000000</f>
        <v>0.940979</v>
      </c>
      <c r="V48" s="9">
        <f>'[21]Sheet3'!$E$126/1000000</f>
        <v>0.940979</v>
      </c>
      <c r="W48" s="9">
        <f>'[22]Sheet3'!$E$126/1000000</f>
        <v>0.940979</v>
      </c>
      <c r="X48" s="9">
        <f>'[23]Sheet3'!$E$126/1000000</f>
        <v>0.940979</v>
      </c>
      <c r="Y48" s="9">
        <f>'[24]Sheet3'!$E$126/1000000</f>
        <v>0.940979</v>
      </c>
      <c r="Z48" s="9">
        <f>'[25]Sheet3'!$E$126/1000000</f>
        <v>0.940979</v>
      </c>
      <c r="AA48" s="23">
        <f>'[26]Sheet3'!$E$126/1000000</f>
        <v>0.940979</v>
      </c>
      <c r="AB48" s="4"/>
      <c r="AC48" s="4"/>
    </row>
    <row r="49" spans="1:29" ht="15.75" customHeight="1">
      <c r="A49" s="17" t="s">
        <v>6</v>
      </c>
      <c r="B49" s="9">
        <f>'[1]Sheet3'!$E$127/1000000</f>
        <v>779.8563754780231</v>
      </c>
      <c r="C49" s="9">
        <f>'[2]Sheet3'!$E$127/1000000</f>
        <v>1306.3706472020708</v>
      </c>
      <c r="D49" s="9">
        <f>'[3]Sheet3'!$E$127/1000000</f>
        <v>869.8185644182374</v>
      </c>
      <c r="E49" s="9">
        <f>'[4]Sheet3'!$E$127/1000000</f>
        <v>905.7713400174025</v>
      </c>
      <c r="F49" s="9">
        <f>'[5]Sheet3'!$E$127/1000000</f>
        <v>953.6191250987019</v>
      </c>
      <c r="G49" s="9">
        <f>'[6]Sheet3'!$E$127/1000000</f>
        <v>905.590473248293</v>
      </c>
      <c r="H49" s="9">
        <f>'[7]Sheet3'!$E$127/1000000</f>
        <v>893.1478203219167</v>
      </c>
      <c r="I49" s="9">
        <f>'[8]Sheet3'!$E$127/1000000</f>
        <v>886.2801768606453</v>
      </c>
      <c r="J49" s="9">
        <f>'[9]Sheet3'!$E$127/1000000</f>
        <v>918.8786032170465</v>
      </c>
      <c r="K49" s="9">
        <f>'[10]Sheet3'!$E$127/1000000</f>
        <v>960.7117548360437</v>
      </c>
      <c r="L49" s="9">
        <f>'[11]Sheet3'!$E$127/1000000</f>
        <v>1029.7745460104775</v>
      </c>
      <c r="M49" s="9">
        <f>'[12]Sheet3'!$E$127/1000000</f>
        <v>975.4874332502652</v>
      </c>
      <c r="N49" s="9">
        <f>'[13]Sheet3'!$E$127/1000000</f>
        <v>1031.204026959666</v>
      </c>
      <c r="O49" s="9">
        <f>'[14]Sheet3'!$E$127/1000000</f>
        <v>978.1666438748974</v>
      </c>
      <c r="P49" s="9">
        <f>'[15]Sheet3'!$E$127/1000000</f>
        <v>965.731383169488</v>
      </c>
      <c r="Q49" s="9">
        <f>'[16]Sheet3'!$E$127/1000000</f>
        <v>1075.015738483263</v>
      </c>
      <c r="R49" s="9">
        <f>'[17]Sheet3'!$E$127/1000000</f>
        <v>922.6398879245415</v>
      </c>
      <c r="S49" s="9">
        <f>'[18]Sheet3'!$E$127/1000000</f>
        <v>850.8640372649644</v>
      </c>
      <c r="T49" s="9">
        <f>'[19]Sheet3'!$E$127/1000000</f>
        <v>788.955860961629</v>
      </c>
      <c r="U49" s="9">
        <f>'[20]Sheet3'!$E$127/1000000</f>
        <v>790.7194233318962</v>
      </c>
      <c r="V49" s="9">
        <f>'[21]Sheet3'!$E$127/1000000</f>
        <v>793.7180929935017</v>
      </c>
      <c r="W49" s="9">
        <f>'[22]Sheet3'!$E$127/1000000</f>
        <v>954.91120817975</v>
      </c>
      <c r="X49" s="9">
        <f>'[23]Sheet3'!$E$127/1000000</f>
        <v>1214.5715763658068</v>
      </c>
      <c r="Y49" s="9">
        <f>'[24]Sheet3'!$E$127/1000000</f>
        <v>1019.2733192047193</v>
      </c>
      <c r="Z49" s="9">
        <f>'[25]Sheet3'!$E$127/1000000</f>
        <v>1086.1118221202976</v>
      </c>
      <c r="AA49" s="23">
        <f>'[26]Sheet3'!$E$127/1000000</f>
        <v>1082.1906095791594</v>
      </c>
      <c r="AB49" s="4"/>
      <c r="AC49" s="4"/>
    </row>
    <row r="50" spans="1:29" ht="4.5" customHeight="1">
      <c r="A50" s="17"/>
      <c r="B50" s="9"/>
      <c r="C50" s="9"/>
      <c r="D50" s="9"/>
      <c r="E50" s="9"/>
      <c r="F50" s="9"/>
      <c r="G50" s="9"/>
      <c r="H50" s="9"/>
      <c r="I50" s="9"/>
      <c r="J50" s="9"/>
      <c r="K50" s="9"/>
      <c r="L50" s="9"/>
      <c r="M50" s="9"/>
      <c r="N50" s="9"/>
      <c r="O50" s="9"/>
      <c r="P50" s="9"/>
      <c r="Q50" s="9"/>
      <c r="R50" s="9"/>
      <c r="S50" s="9"/>
      <c r="T50" s="9"/>
      <c r="U50" s="9"/>
      <c r="V50" s="9"/>
      <c r="W50" s="9"/>
      <c r="X50" s="9"/>
      <c r="Y50" s="9"/>
      <c r="Z50" s="9"/>
      <c r="AA50" s="23"/>
      <c r="AB50" s="4"/>
      <c r="AC50" s="4"/>
    </row>
    <row r="51" spans="1:29" ht="15.75" customHeight="1">
      <c r="A51" s="18" t="s">
        <v>0</v>
      </c>
      <c r="B51" s="7">
        <f>B52+B53</f>
        <v>954.40139647</v>
      </c>
      <c r="C51" s="7">
        <f aca="true" t="shared" si="54" ref="C51:H51">C52+C53</f>
        <v>773.83237628</v>
      </c>
      <c r="D51" s="7">
        <f t="shared" si="54"/>
        <v>832.74037261</v>
      </c>
      <c r="E51" s="7">
        <f t="shared" si="54"/>
        <v>877.0711046000001</v>
      </c>
      <c r="F51" s="7">
        <f t="shared" si="54"/>
        <v>912.7864112700001</v>
      </c>
      <c r="G51" s="7">
        <f t="shared" si="54"/>
        <v>990.8361627200001</v>
      </c>
      <c r="H51" s="7">
        <f t="shared" si="54"/>
        <v>1178.8645466400003</v>
      </c>
      <c r="I51" s="7">
        <f aca="true" t="shared" si="55" ref="I51:N51">I52+I53</f>
        <v>1144.1542976699998</v>
      </c>
      <c r="J51" s="7">
        <f t="shared" si="55"/>
        <v>935.4003655800001</v>
      </c>
      <c r="K51" s="7">
        <f t="shared" si="55"/>
        <v>736.8575470400001</v>
      </c>
      <c r="L51" s="7">
        <f t="shared" si="55"/>
        <v>890.4972824999999</v>
      </c>
      <c r="M51" s="7">
        <f t="shared" si="55"/>
        <v>1197.75504847</v>
      </c>
      <c r="N51" s="7">
        <f t="shared" si="55"/>
        <v>1098.23310578</v>
      </c>
      <c r="O51" s="7">
        <f aca="true" t="shared" si="56" ref="O51:T51">O52+O53</f>
        <v>1073.30483255</v>
      </c>
      <c r="P51" s="7">
        <f t="shared" si="56"/>
        <v>1154.3039894600001</v>
      </c>
      <c r="Q51" s="7">
        <f t="shared" si="56"/>
        <v>1163.77143317</v>
      </c>
      <c r="R51" s="7">
        <f t="shared" si="56"/>
        <v>1462.86667965</v>
      </c>
      <c r="S51" s="7">
        <f t="shared" si="56"/>
        <v>1434.59433617</v>
      </c>
      <c r="T51" s="7">
        <f t="shared" si="56"/>
        <v>1579.19917358</v>
      </c>
      <c r="U51" s="7">
        <f aca="true" t="shared" si="57" ref="U51:Z51">U52+U53</f>
        <v>1497.9257712100002</v>
      </c>
      <c r="V51" s="7">
        <f t="shared" si="57"/>
        <v>1707.9922760499999</v>
      </c>
      <c r="W51" s="7">
        <f t="shared" si="57"/>
        <v>1700.38975978</v>
      </c>
      <c r="X51" s="7">
        <f t="shared" si="57"/>
        <v>1729.7772085899999</v>
      </c>
      <c r="Y51" s="7">
        <f t="shared" si="57"/>
        <v>1762.5908422199996</v>
      </c>
      <c r="Z51" s="7">
        <f t="shared" si="57"/>
        <v>1682.78710776</v>
      </c>
      <c r="AA51" s="22">
        <f>AA52+AA53</f>
        <v>1713.32924157</v>
      </c>
      <c r="AB51" s="4"/>
      <c r="AC51" s="4"/>
    </row>
    <row r="52" spans="1:29" ht="15.75" customHeight="1">
      <c r="A52" s="17" t="s">
        <v>5</v>
      </c>
      <c r="B52" s="9">
        <f>'[1]Sheet3'!$E$130/1000000</f>
        <v>0</v>
      </c>
      <c r="C52" s="9">
        <f>'[2]Sheet3'!$E$130/1000000</f>
        <v>0</v>
      </c>
      <c r="D52" s="9">
        <f>'[3]Sheet3'!$E$130/1000000</f>
        <v>0</v>
      </c>
      <c r="E52" s="9">
        <f>'[4]Sheet3'!$E$130/1000000</f>
        <v>0</v>
      </c>
      <c r="F52" s="9">
        <f>'[5]Sheet3'!$E$130/1000000</f>
        <v>0</v>
      </c>
      <c r="G52" s="9">
        <f>'[6]Sheet3'!$E$130/1000000</f>
        <v>0</v>
      </c>
      <c r="H52" s="9">
        <f>'[7]Sheet3'!$E$130/1000000</f>
        <v>0</v>
      </c>
      <c r="I52" s="9">
        <f>'[8]Sheet3'!$E$130/1000000</f>
        <v>0</v>
      </c>
      <c r="J52" s="9">
        <f>'[9]Sheet3'!$E$130/1000000</f>
        <v>0</v>
      </c>
      <c r="K52" s="9">
        <f>'[10]Sheet3'!$E$130/1000000</f>
        <v>0</v>
      </c>
      <c r="L52" s="9">
        <f>'[11]Sheet3'!$E$130/1000000</f>
        <v>0</v>
      </c>
      <c r="M52" s="9">
        <f>'[12]Sheet3'!$E$130/1000000</f>
        <v>0</v>
      </c>
      <c r="N52" s="9">
        <f>'[13]Sheet3'!$E$130/1000000</f>
        <v>0</v>
      </c>
      <c r="O52" s="9">
        <f>'[14]Sheet3'!$E$130/1000000</f>
        <v>0</v>
      </c>
      <c r="P52" s="9">
        <f>'[15]Sheet3'!$E$130/1000000</f>
        <v>0</v>
      </c>
      <c r="Q52" s="9">
        <f>'[16]Sheet3'!$E$130/1000000</f>
        <v>0</v>
      </c>
      <c r="R52" s="9">
        <f>'[17]Sheet3'!$E$130/1000000</f>
        <v>0</v>
      </c>
      <c r="S52" s="9">
        <f>'[18]Sheet3'!$E$130/1000000</f>
        <v>0</v>
      </c>
      <c r="T52" s="9">
        <f>'[19]Sheet3'!$E$130/1000000</f>
        <v>0</v>
      </c>
      <c r="U52" s="9">
        <f>'[20]Sheet3'!$E$130/1000000</f>
        <v>0</v>
      </c>
      <c r="V52" s="9">
        <f>'[21]Sheet3'!$E$130/1000000</f>
        <v>0</v>
      </c>
      <c r="W52" s="9">
        <f>'[22]Sheet3'!$E$130/1000000</f>
        <v>0</v>
      </c>
      <c r="X52" s="9">
        <f>'[23]Sheet3'!$E$130/1000000</f>
        <v>0</v>
      </c>
      <c r="Y52" s="9">
        <f>'[24]Sheet3'!$E$130/1000000</f>
        <v>0</v>
      </c>
      <c r="Z52" s="9">
        <f>'[25]Sheet3'!$E$130/1000000</f>
        <v>0</v>
      </c>
      <c r="AA52" s="23">
        <f>'[26]Sheet3'!$E$130/1000000</f>
        <v>0</v>
      </c>
      <c r="AB52" s="4"/>
      <c r="AC52" s="4"/>
    </row>
    <row r="53" spans="1:29" ht="15.75" customHeight="1">
      <c r="A53" s="17" t="s">
        <v>6</v>
      </c>
      <c r="B53" s="9">
        <f>'[1]Sheet3'!$E$131/1000000</f>
        <v>954.40139647</v>
      </c>
      <c r="C53" s="9">
        <f>'[2]Sheet3'!$E$131/1000000</f>
        <v>773.83237628</v>
      </c>
      <c r="D53" s="9">
        <f>'[3]Sheet3'!$E$131/1000000</f>
        <v>832.74037261</v>
      </c>
      <c r="E53" s="9">
        <f>'[4]Sheet3'!$E$131/1000000</f>
        <v>877.0711046000001</v>
      </c>
      <c r="F53" s="9">
        <f>'[5]Sheet3'!$E$131/1000000</f>
        <v>912.7864112700001</v>
      </c>
      <c r="G53" s="9">
        <f>'[6]Sheet3'!$E$131/1000000</f>
        <v>990.8361627200001</v>
      </c>
      <c r="H53" s="9">
        <f>'[7]Sheet3'!$E$131/1000000</f>
        <v>1178.8645466400003</v>
      </c>
      <c r="I53" s="9">
        <f>'[8]Sheet3'!$E$131/1000000</f>
        <v>1144.1542976699998</v>
      </c>
      <c r="J53" s="9">
        <f>'[9]Sheet3'!$E$131/1000000</f>
        <v>935.4003655800001</v>
      </c>
      <c r="K53" s="9">
        <f>'[10]Sheet3'!$E$131/1000000</f>
        <v>736.8575470400001</v>
      </c>
      <c r="L53" s="9">
        <f>'[11]Sheet3'!$E$131/1000000</f>
        <v>890.4972824999999</v>
      </c>
      <c r="M53" s="9">
        <f>'[12]Sheet3'!$E$131/1000000</f>
        <v>1197.75504847</v>
      </c>
      <c r="N53" s="9">
        <f>'[13]Sheet3'!$E$131/1000000</f>
        <v>1098.23310578</v>
      </c>
      <c r="O53" s="9">
        <f>'[14]Sheet3'!$E$131/1000000</f>
        <v>1073.30483255</v>
      </c>
      <c r="P53" s="9">
        <f>'[15]Sheet3'!$E$131/1000000</f>
        <v>1154.3039894600001</v>
      </c>
      <c r="Q53" s="9">
        <f>'[16]Sheet3'!$E$131/1000000</f>
        <v>1163.77143317</v>
      </c>
      <c r="R53" s="9">
        <f>'[17]Sheet3'!$E$131/1000000</f>
        <v>1462.86667965</v>
      </c>
      <c r="S53" s="9">
        <f>'[18]Sheet3'!$E$131/1000000</f>
        <v>1434.59433617</v>
      </c>
      <c r="T53" s="9">
        <f>'[19]Sheet3'!$E$131/1000000</f>
        <v>1579.19917358</v>
      </c>
      <c r="U53" s="9">
        <f>'[20]Sheet3'!$E$131/1000000</f>
        <v>1497.9257712100002</v>
      </c>
      <c r="V53" s="9">
        <f>'[21]Sheet3'!$E$131/1000000</f>
        <v>1707.9922760499999</v>
      </c>
      <c r="W53" s="9">
        <f>'[22]Sheet3'!$E$131/1000000</f>
        <v>1700.38975978</v>
      </c>
      <c r="X53" s="9">
        <f>'[23]Sheet3'!$E$131/1000000</f>
        <v>1729.7772085899999</v>
      </c>
      <c r="Y53" s="9">
        <f>'[24]Sheet3'!$E$131/1000000</f>
        <v>1762.5908422199996</v>
      </c>
      <c r="Z53" s="9">
        <f>'[25]Sheet3'!$E$131/1000000</f>
        <v>1682.78710776</v>
      </c>
      <c r="AA53" s="23">
        <f>'[26]Sheet3'!$E$131/1000000</f>
        <v>1713.32924157</v>
      </c>
      <c r="AB53" s="4"/>
      <c r="AC53" s="4"/>
    </row>
    <row r="54" spans="1:29" ht="4.5" customHeight="1">
      <c r="A54" s="17"/>
      <c r="B54" s="9"/>
      <c r="C54" s="9"/>
      <c r="D54" s="9"/>
      <c r="E54" s="9"/>
      <c r="F54" s="9"/>
      <c r="G54" s="9"/>
      <c r="H54" s="9"/>
      <c r="I54" s="9"/>
      <c r="J54" s="9"/>
      <c r="K54" s="9"/>
      <c r="L54" s="9"/>
      <c r="M54" s="9"/>
      <c r="N54" s="9"/>
      <c r="O54" s="9"/>
      <c r="P54" s="9"/>
      <c r="Q54" s="9"/>
      <c r="R54" s="9"/>
      <c r="S54" s="9"/>
      <c r="T54" s="9"/>
      <c r="U54" s="9"/>
      <c r="V54" s="9"/>
      <c r="W54" s="9"/>
      <c r="X54" s="9"/>
      <c r="Y54" s="9"/>
      <c r="Z54" s="9"/>
      <c r="AA54" s="23"/>
      <c r="AB54" s="4"/>
      <c r="AC54" s="4"/>
    </row>
    <row r="55" spans="1:29" ht="15.75" customHeight="1">
      <c r="A55" s="18" t="s">
        <v>2</v>
      </c>
      <c r="B55" s="7">
        <f>B56+B57</f>
        <v>8004.94185738</v>
      </c>
      <c r="C55" s="7">
        <f aca="true" t="shared" si="58" ref="C55:H55">C56+C57</f>
        <v>6345.26608904</v>
      </c>
      <c r="D55" s="7">
        <f t="shared" si="58"/>
        <v>7274.3973695</v>
      </c>
      <c r="E55" s="7">
        <f t="shared" si="58"/>
        <v>7471.102248810001</v>
      </c>
      <c r="F55" s="7">
        <f t="shared" si="58"/>
        <v>12450.121021379999</v>
      </c>
      <c r="G55" s="7">
        <f t="shared" si="58"/>
        <v>13043.30620484</v>
      </c>
      <c r="H55" s="7">
        <f t="shared" si="58"/>
        <v>13172.854715177626</v>
      </c>
      <c r="I55" s="7">
        <f aca="true" t="shared" si="59" ref="I55:N55">I56+I57</f>
        <v>14515.80547266</v>
      </c>
      <c r="J55" s="7">
        <f t="shared" si="59"/>
        <v>13240.189651499028</v>
      </c>
      <c r="K55" s="7">
        <f t="shared" si="59"/>
        <v>13236.25102631601</v>
      </c>
      <c r="L55" s="7">
        <f t="shared" si="59"/>
        <v>13317.19227477359</v>
      </c>
      <c r="M55" s="7">
        <f t="shared" si="59"/>
        <v>9501.187332022886</v>
      </c>
      <c r="N55" s="7">
        <f t="shared" si="59"/>
        <v>10357.003278029193</v>
      </c>
      <c r="O55" s="7">
        <f aca="true" t="shared" si="60" ref="O55:T55">O56+O57</f>
        <v>11055.461459829232</v>
      </c>
      <c r="P55" s="7">
        <f t="shared" si="60"/>
        <v>11127.251769305813</v>
      </c>
      <c r="Q55" s="7">
        <f t="shared" si="60"/>
        <v>12865.488681405714</v>
      </c>
      <c r="R55" s="7">
        <f t="shared" si="60"/>
        <v>12319.008321619429</v>
      </c>
      <c r="S55" s="7">
        <f t="shared" si="60"/>
        <v>12482.524223724427</v>
      </c>
      <c r="T55" s="7">
        <f t="shared" si="60"/>
        <v>14247.637927618905</v>
      </c>
      <c r="U55" s="7">
        <f aca="true" t="shared" si="61" ref="U55:Z55">U56+U57</f>
        <v>14089.231251202</v>
      </c>
      <c r="V55" s="7">
        <f t="shared" si="61"/>
        <v>16530.263901124537</v>
      </c>
      <c r="W55" s="7">
        <f t="shared" si="61"/>
        <v>20328.644211066832</v>
      </c>
      <c r="X55" s="7">
        <f t="shared" si="61"/>
        <v>17594.95402961601</v>
      </c>
      <c r="Y55" s="7">
        <f t="shared" si="61"/>
        <v>17280.52377951564</v>
      </c>
      <c r="Z55" s="7">
        <f t="shared" si="61"/>
        <v>17821.45195853637</v>
      </c>
      <c r="AA55" s="22">
        <f>AA56+AA57</f>
        <v>18147.06913608494</v>
      </c>
      <c r="AB55" s="4"/>
      <c r="AC55" s="4"/>
    </row>
    <row r="56" spans="1:29" ht="15.75" customHeight="1">
      <c r="A56" s="17" t="s">
        <v>5</v>
      </c>
      <c r="B56" s="9">
        <f>'[1]Sheet3'!$E$134/1000000</f>
        <v>0</v>
      </c>
      <c r="C56" s="9">
        <f>'[2]Sheet3'!$E$134/1000000</f>
        <v>0</v>
      </c>
      <c r="D56" s="9">
        <f>'[3]Sheet3'!$E$134/1000000</f>
        <v>0</v>
      </c>
      <c r="E56" s="9">
        <f>'[4]Sheet3'!$E$134/1000000</f>
        <v>0</v>
      </c>
      <c r="F56" s="9">
        <f>'[5]Sheet3'!$E$134/1000000</f>
        <v>0</v>
      </c>
      <c r="G56" s="9">
        <f>'[6]Sheet3'!$E$134/1000000</f>
        <v>0</v>
      </c>
      <c r="H56" s="9">
        <f>'[7]Sheet3'!$E$134/1000000</f>
        <v>0</v>
      </c>
      <c r="I56" s="9">
        <f>'[8]Sheet3'!$E$134/1000000</f>
        <v>0</v>
      </c>
      <c r="J56" s="9">
        <f>'[9]Sheet3'!$E$134/1000000</f>
        <v>0</v>
      </c>
      <c r="K56" s="9">
        <f>'[10]Sheet3'!$E$134/1000000</f>
        <v>0</v>
      </c>
      <c r="L56" s="9">
        <f>'[11]Sheet3'!$E$134/1000000</f>
        <v>0</v>
      </c>
      <c r="M56" s="9">
        <f>'[12]Sheet3'!$E$134/1000000</f>
        <v>0</v>
      </c>
      <c r="N56" s="9">
        <f>'[13]Sheet3'!$E$134/1000000</f>
        <v>0</v>
      </c>
      <c r="O56" s="9">
        <f>'[14]Sheet3'!$E$134/1000000</f>
        <v>0</v>
      </c>
      <c r="P56" s="9">
        <f>'[15]Sheet3'!$E$134/1000000</f>
        <v>0</v>
      </c>
      <c r="Q56" s="9">
        <f>'[16]Sheet3'!$E$134/1000000</f>
        <v>0</v>
      </c>
      <c r="R56" s="9">
        <f>'[17]Sheet3'!$E$134/1000000</f>
        <v>0</v>
      </c>
      <c r="S56" s="9">
        <f>'[18]Sheet3'!$E$134/1000000</f>
        <v>0</v>
      </c>
      <c r="T56" s="9">
        <f>'[19]Sheet3'!$E$134/1000000</f>
        <v>0</v>
      </c>
      <c r="U56" s="9">
        <f>'[20]Sheet3'!$E$134/1000000</f>
        <v>0</v>
      </c>
      <c r="V56" s="9">
        <f>'[21]Sheet3'!$E$134/1000000</f>
        <v>0</v>
      </c>
      <c r="W56" s="9">
        <f>'[22]Sheet3'!$E$134/1000000</f>
        <v>0</v>
      </c>
      <c r="X56" s="9">
        <f>'[23]Sheet3'!$E$134/1000000</f>
        <v>0</v>
      </c>
      <c r="Y56" s="9">
        <f>'[24]Sheet3'!$E$134/1000000</f>
        <v>0</v>
      </c>
      <c r="Z56" s="9">
        <f>'[25]Sheet3'!$E$134/1000000</f>
        <v>0</v>
      </c>
      <c r="AA56" s="23">
        <f>'[26]Sheet3'!$E$134/1000000</f>
        <v>0</v>
      </c>
      <c r="AB56" s="4"/>
      <c r="AC56" s="4"/>
    </row>
    <row r="57" spans="1:29" ht="15.75" customHeight="1">
      <c r="A57" s="17" t="s">
        <v>6</v>
      </c>
      <c r="B57" s="9">
        <f>'[1]Sheet3'!$E$135/1000000</f>
        <v>8004.94185738</v>
      </c>
      <c r="C57" s="9">
        <f>'[2]Sheet3'!$E$135/1000000</f>
        <v>6345.26608904</v>
      </c>
      <c r="D57" s="9">
        <f>'[3]Sheet3'!$E$135/1000000</f>
        <v>7274.3973695</v>
      </c>
      <c r="E57" s="9">
        <f>'[4]Sheet3'!$E$135/1000000</f>
        <v>7471.102248810001</v>
      </c>
      <c r="F57" s="9">
        <f>'[5]Sheet3'!$E$135/1000000</f>
        <v>12450.121021379999</v>
      </c>
      <c r="G57" s="9">
        <f>'[6]Sheet3'!$E$135/1000000</f>
        <v>13043.30620484</v>
      </c>
      <c r="H57" s="9">
        <f>'[7]Sheet3'!$E$135/1000000</f>
        <v>13172.854715177626</v>
      </c>
      <c r="I57" s="9">
        <f>'[8]Sheet3'!$E$135/1000000</f>
        <v>14515.80547266</v>
      </c>
      <c r="J57" s="9">
        <f>'[9]Sheet3'!$E$135/1000000</f>
        <v>13240.189651499028</v>
      </c>
      <c r="K57" s="9">
        <f>'[10]Sheet3'!$E$135/1000000</f>
        <v>13236.25102631601</v>
      </c>
      <c r="L57" s="9">
        <f>'[11]Sheet3'!$E$135/1000000</f>
        <v>13317.19227477359</v>
      </c>
      <c r="M57" s="9">
        <f>'[12]Sheet3'!$E$135/1000000</f>
        <v>9501.187332022886</v>
      </c>
      <c r="N57" s="9">
        <f>'[13]Sheet3'!$E$135/1000000</f>
        <v>10357.003278029193</v>
      </c>
      <c r="O57" s="9">
        <f>'[14]Sheet3'!$E$135/1000000</f>
        <v>11055.461459829232</v>
      </c>
      <c r="P57" s="9">
        <f>'[15]Sheet3'!$E$135/1000000</f>
        <v>11127.251769305813</v>
      </c>
      <c r="Q57" s="9">
        <f>'[16]Sheet3'!$E$135/1000000</f>
        <v>12865.488681405714</v>
      </c>
      <c r="R57" s="9">
        <f>'[17]Sheet3'!$E$135/1000000</f>
        <v>12319.008321619429</v>
      </c>
      <c r="S57" s="9">
        <f>'[18]Sheet3'!$E$135/1000000</f>
        <v>12482.524223724427</v>
      </c>
      <c r="T57" s="9">
        <f>'[19]Sheet3'!$E$135/1000000</f>
        <v>14247.637927618905</v>
      </c>
      <c r="U57" s="9">
        <f>'[20]Sheet3'!$E$135/1000000</f>
        <v>14089.231251202</v>
      </c>
      <c r="V57" s="9">
        <f>'[21]Sheet3'!$E$135/1000000</f>
        <v>16530.263901124537</v>
      </c>
      <c r="W57" s="9">
        <f>'[22]Sheet3'!$E$135/1000000</f>
        <v>20328.644211066832</v>
      </c>
      <c r="X57" s="9">
        <f>'[23]Sheet3'!$E$135/1000000</f>
        <v>17594.95402961601</v>
      </c>
      <c r="Y57" s="9">
        <f>'[24]Sheet3'!$E$135/1000000</f>
        <v>17280.52377951564</v>
      </c>
      <c r="Z57" s="9">
        <f>'[25]Sheet3'!$E$135/1000000</f>
        <v>17821.45195853637</v>
      </c>
      <c r="AA57" s="23">
        <f>'[26]Sheet3'!$E$135/1000000</f>
        <v>18147.06913608494</v>
      </c>
      <c r="AB57" s="4"/>
      <c r="AC57" s="4"/>
    </row>
    <row r="58" spans="1:29" ht="4.5" customHeight="1" hidden="1">
      <c r="A58" s="17"/>
      <c r="B58" s="9"/>
      <c r="C58" s="9"/>
      <c r="D58" s="9"/>
      <c r="E58" s="9"/>
      <c r="F58" s="9"/>
      <c r="G58" s="9"/>
      <c r="H58" s="9"/>
      <c r="I58" s="9"/>
      <c r="J58" s="9"/>
      <c r="K58" s="9"/>
      <c r="L58" s="9"/>
      <c r="M58" s="9"/>
      <c r="N58" s="9"/>
      <c r="O58" s="9"/>
      <c r="P58" s="9"/>
      <c r="Q58" s="9"/>
      <c r="R58" s="9"/>
      <c r="S58" s="9"/>
      <c r="T58" s="9"/>
      <c r="U58" s="9"/>
      <c r="V58" s="9"/>
      <c r="W58" s="9"/>
      <c r="X58" s="9"/>
      <c r="Y58" s="9"/>
      <c r="Z58" s="9"/>
      <c r="AA58" s="23"/>
      <c r="AB58" s="4"/>
      <c r="AC58" s="4"/>
    </row>
    <row r="59" spans="1:29" ht="15.75" customHeight="1" hidden="1">
      <c r="A59" s="18" t="s">
        <v>4</v>
      </c>
      <c r="B59" s="7">
        <f>'[1]Sheet3'!$E$137/1000000</f>
        <v>0</v>
      </c>
      <c r="C59" s="7">
        <f>'[2]Sheet3'!$E$137/1000000</f>
        <v>0</v>
      </c>
      <c r="D59" s="7">
        <f>'[3]Sheet3'!$E$137/1000000</f>
        <v>0</v>
      </c>
      <c r="E59" s="7">
        <f>'[4]Sheet3'!$E$137/1000000</f>
        <v>0</v>
      </c>
      <c r="F59" s="7">
        <f>'[5]Sheet3'!$E$137/1000000</f>
        <v>0</v>
      </c>
      <c r="G59" s="7">
        <f>'[6]Sheet3'!$E$137/1000000</f>
        <v>0</v>
      </c>
      <c r="H59" s="7">
        <f>'[7]Sheet3'!$E$137/1000000</f>
        <v>0</v>
      </c>
      <c r="I59" s="7">
        <f>'[8]Sheet3'!$E$137/1000000</f>
        <v>0</v>
      </c>
      <c r="J59" s="7">
        <f>'[9]Sheet3'!$E$137/1000000</f>
        <v>0</v>
      </c>
      <c r="K59" s="7">
        <f>'[10]Sheet3'!$E$137/1000000</f>
        <v>0</v>
      </c>
      <c r="L59" s="7">
        <f>'[11]Sheet3'!$E$137/1000000</f>
        <v>0</v>
      </c>
      <c r="M59" s="7">
        <f>'[12]Sheet3'!$E$137/1000000</f>
        <v>0</v>
      </c>
      <c r="N59" s="7">
        <f>'[13]Sheet3'!$E$137/1000000</f>
        <v>0</v>
      </c>
      <c r="O59" s="7">
        <f>'[14]Sheet3'!$E$137/1000000</f>
        <v>0</v>
      </c>
      <c r="P59" s="7">
        <f>'[15]Sheet3'!$E$137/1000000</f>
        <v>0</v>
      </c>
      <c r="Q59" s="7">
        <f>'[16]Sheet3'!$E$137/1000000</f>
        <v>0</v>
      </c>
      <c r="R59" s="7">
        <f>'[17]Sheet3'!$E$137/1000000</f>
        <v>0</v>
      </c>
      <c r="S59" s="7">
        <f>'[18]Sheet3'!$E$137/1000000</f>
        <v>0</v>
      </c>
      <c r="T59" s="7">
        <f>'[19]Sheet3'!$E$137/1000000</f>
        <v>0</v>
      </c>
      <c r="U59" s="7">
        <f>'[20]Sheet3'!$E$137/1000000</f>
        <v>0</v>
      </c>
      <c r="V59" s="7">
        <f>'[21]Sheet3'!$E$137/1000000</f>
        <v>0</v>
      </c>
      <c r="W59" s="7">
        <f>'[22]Sheet3'!$E$137/1000000</f>
        <v>0</v>
      </c>
      <c r="X59" s="7">
        <f>'[23]Sheet3'!$E$137/1000000</f>
        <v>0</v>
      </c>
      <c r="Y59" s="7">
        <f>'[24]Sheet3'!$E$137/1000000</f>
        <v>0</v>
      </c>
      <c r="Z59" s="7">
        <f>'[25]Sheet3'!$E$137/1000000</f>
        <v>0</v>
      </c>
      <c r="AA59" s="22">
        <f>'[26]Sheet3'!$E$137/1000000</f>
        <v>0</v>
      </c>
      <c r="AB59" s="4"/>
      <c r="AC59" s="4"/>
    </row>
    <row r="60" spans="1:29" ht="4.5" customHeight="1" hidden="1">
      <c r="A60" s="17"/>
      <c r="B60" s="9"/>
      <c r="C60" s="9"/>
      <c r="D60" s="9"/>
      <c r="E60" s="9"/>
      <c r="F60" s="9"/>
      <c r="G60" s="9"/>
      <c r="H60" s="9"/>
      <c r="I60" s="9"/>
      <c r="J60" s="9"/>
      <c r="K60" s="9"/>
      <c r="L60" s="9"/>
      <c r="M60" s="9"/>
      <c r="N60" s="9"/>
      <c r="O60" s="9"/>
      <c r="P60" s="9"/>
      <c r="Q60" s="9"/>
      <c r="R60" s="9"/>
      <c r="S60" s="9"/>
      <c r="T60" s="9"/>
      <c r="U60" s="9"/>
      <c r="V60" s="9"/>
      <c r="W60" s="9"/>
      <c r="X60" s="9"/>
      <c r="Y60" s="9"/>
      <c r="Z60" s="9"/>
      <c r="AA60" s="23"/>
      <c r="AB60" s="4"/>
      <c r="AC60" s="4"/>
    </row>
    <row r="61" spans="1:29" ht="15.75" customHeight="1">
      <c r="A61" s="18" t="s">
        <v>1</v>
      </c>
      <c r="B61" s="7">
        <f>B62+B63</f>
        <v>91931.20516132502</v>
      </c>
      <c r="C61" s="7">
        <f aca="true" t="shared" si="62" ref="C61:H61">C62+C63</f>
        <v>93727.51036309995</v>
      </c>
      <c r="D61" s="7">
        <f t="shared" si="62"/>
        <v>94506.18374259435</v>
      </c>
      <c r="E61" s="7">
        <f t="shared" si="62"/>
        <v>94838.52827395356</v>
      </c>
      <c r="F61" s="7">
        <f t="shared" si="62"/>
        <v>100595.16788201036</v>
      </c>
      <c r="G61" s="7">
        <f t="shared" si="62"/>
        <v>99331.44768220153</v>
      </c>
      <c r="H61" s="7">
        <f t="shared" si="62"/>
        <v>95838.98966111106</v>
      </c>
      <c r="I61" s="7">
        <f aca="true" t="shared" si="63" ref="I61:N61">I62+I63</f>
        <v>98022.36012851598</v>
      </c>
      <c r="J61" s="7">
        <f t="shared" si="63"/>
        <v>98776.01455937052</v>
      </c>
      <c r="K61" s="7">
        <f t="shared" si="63"/>
        <v>99602.16875671252</v>
      </c>
      <c r="L61" s="7">
        <f t="shared" si="63"/>
        <v>104664.66887425251</v>
      </c>
      <c r="M61" s="7">
        <f t="shared" si="63"/>
        <v>106399.90190484648</v>
      </c>
      <c r="N61" s="7">
        <f t="shared" si="63"/>
        <v>105108.65961164408</v>
      </c>
      <c r="O61" s="7">
        <f aca="true" t="shared" si="64" ref="O61:T61">O62+O63</f>
        <v>106283.79045313245</v>
      </c>
      <c r="P61" s="7">
        <f t="shared" si="64"/>
        <v>105327.64207053937</v>
      </c>
      <c r="Q61" s="7">
        <f t="shared" si="64"/>
        <v>105001.20606986704</v>
      </c>
      <c r="R61" s="7">
        <f t="shared" si="64"/>
        <v>106258.75707319769</v>
      </c>
      <c r="S61" s="7">
        <f t="shared" si="64"/>
        <v>109185.94741959439</v>
      </c>
      <c r="T61" s="7">
        <f t="shared" si="64"/>
        <v>107989.00679121468</v>
      </c>
      <c r="U61" s="7">
        <f aca="true" t="shared" si="65" ref="U61:Z61">U62+U63</f>
        <v>108729.782400782</v>
      </c>
      <c r="V61" s="7">
        <f t="shared" si="65"/>
        <v>111605.25449693471</v>
      </c>
      <c r="W61" s="7">
        <f t="shared" si="65"/>
        <v>114178.72364166359</v>
      </c>
      <c r="X61" s="7">
        <f t="shared" si="65"/>
        <v>115195.08242721856</v>
      </c>
      <c r="Y61" s="7">
        <f t="shared" si="65"/>
        <v>112198.55426725603</v>
      </c>
      <c r="Z61" s="7">
        <f t="shared" si="65"/>
        <v>114678.91798097541</v>
      </c>
      <c r="AA61" s="22">
        <f>AA62+AA63</f>
        <v>115906.3855018546</v>
      </c>
      <c r="AB61" s="4"/>
      <c r="AC61" s="4"/>
    </row>
    <row r="62" spans="1:29" ht="15.75" customHeight="1">
      <c r="A62" s="17" t="s">
        <v>5</v>
      </c>
      <c r="B62" s="9">
        <f>'[1]Sheet3'!$E$142/1000000</f>
        <v>19964.110167409992</v>
      </c>
      <c r="C62" s="9">
        <f>'[2]Sheet3'!$E$142/1000000</f>
        <v>20456.15655851</v>
      </c>
      <c r="D62" s="9">
        <f>'[3]Sheet3'!$E$142/1000000</f>
        <v>20656.54350452999</v>
      </c>
      <c r="E62" s="9">
        <f>'[4]Sheet3'!$E$142/1000000</f>
        <v>20976.469956159992</v>
      </c>
      <c r="F62" s="9">
        <f>'[5]Sheet3'!$E$142/1000000</f>
        <v>23542.38474217</v>
      </c>
      <c r="G62" s="9">
        <f>'[6]Sheet3'!$E$142/1000000</f>
        <v>20273.87106505</v>
      </c>
      <c r="H62" s="9">
        <f>'[7]Sheet3'!$E$142/1000000</f>
        <v>18508.56928683</v>
      </c>
      <c r="I62" s="9">
        <f>'[8]Sheet3'!$E$142/1000000</f>
        <v>19472.34455176997</v>
      </c>
      <c r="J62" s="9">
        <f>'[9]Sheet3'!$E$142/1000000</f>
        <v>20495.222189169996</v>
      </c>
      <c r="K62" s="9">
        <f>'[10]Sheet3'!$E$142/1000000</f>
        <v>20301.791217230028</v>
      </c>
      <c r="L62" s="9">
        <f>'[11]Sheet3'!$E$142/1000000</f>
        <v>20191.02025515004</v>
      </c>
      <c r="M62" s="9">
        <f>'[12]Sheet3'!$E$142/1000000</f>
        <v>21361.044988710008</v>
      </c>
      <c r="N62" s="9">
        <f>'[13]Sheet3'!$E$142/1000000</f>
        <v>19413.827296810014</v>
      </c>
      <c r="O62" s="9">
        <f>'[14]Sheet3'!$E$142/1000000</f>
        <v>19582.32715434004</v>
      </c>
      <c r="P62" s="9">
        <f>'[15]Sheet3'!$E$142/1000000</f>
        <v>18243.48503636003</v>
      </c>
      <c r="Q62" s="9">
        <f>'[16]Sheet3'!$E$142/1000000</f>
        <v>17904.73687786</v>
      </c>
      <c r="R62" s="9">
        <f>'[17]Sheet3'!$E$142/1000000</f>
        <v>18921.887750960006</v>
      </c>
      <c r="S62" s="9">
        <f>'[18]Sheet3'!$E$142/1000000</f>
        <v>20149.160170100007</v>
      </c>
      <c r="T62" s="9">
        <f>'[19]Sheet3'!$E$142/1000000</f>
        <v>18753.24176779005</v>
      </c>
      <c r="U62" s="9">
        <f>'[20]Sheet3'!$E$142/1000000</f>
        <v>19617.367742340004</v>
      </c>
      <c r="V62" s="9">
        <f>'[21]Sheet3'!$E$142/1000000</f>
        <v>19604.223607199958</v>
      </c>
      <c r="W62" s="9">
        <f>'[22]Sheet3'!$E$142/1000000</f>
        <v>21354.738473540016</v>
      </c>
      <c r="X62" s="9">
        <f>'[23]Sheet3'!$E$142/1000000</f>
        <v>20283.88373102003</v>
      </c>
      <c r="Y62" s="9">
        <f>'[24]Sheet3'!$E$142/1000000</f>
        <v>19542.97037790998</v>
      </c>
      <c r="Z62" s="9">
        <f>'[25]Sheet3'!$E$142/1000000</f>
        <v>21291.503510289956</v>
      </c>
      <c r="AA62" s="23">
        <f>'[26]Sheet3'!$E$142/1000000</f>
        <v>21595.119234290018</v>
      </c>
      <c r="AB62" s="4"/>
      <c r="AC62" s="4"/>
    </row>
    <row r="63" spans="1:29" ht="15.75" customHeight="1">
      <c r="A63" s="17" t="s">
        <v>6</v>
      </c>
      <c r="B63" s="9">
        <f>'[1]Sheet3'!$E$143/1000000</f>
        <v>71967.09499391503</v>
      </c>
      <c r="C63" s="9">
        <f>'[2]Sheet3'!$E$143/1000000</f>
        <v>73271.35380458995</v>
      </c>
      <c r="D63" s="9">
        <f>'[3]Sheet3'!$E$143/1000000</f>
        <v>73849.64023806436</v>
      </c>
      <c r="E63" s="9">
        <f>'[4]Sheet3'!$E$143/1000000</f>
        <v>73862.05831779356</v>
      </c>
      <c r="F63" s="9">
        <f>'[5]Sheet3'!$E$143/1000000</f>
        <v>77052.78313984035</v>
      </c>
      <c r="G63" s="9">
        <f>'[6]Sheet3'!$E$143/1000000</f>
        <v>79057.57661715153</v>
      </c>
      <c r="H63" s="9">
        <f>'[7]Sheet3'!$E$143/1000000</f>
        <v>77330.42037428106</v>
      </c>
      <c r="I63" s="9">
        <f>'[8]Sheet3'!$E$143/1000000</f>
        <v>78550.01557674601</v>
      </c>
      <c r="J63" s="9">
        <f>'[9]Sheet3'!$E$143/1000000</f>
        <v>78280.79237020052</v>
      </c>
      <c r="K63" s="9">
        <f>'[10]Sheet3'!$E$143/1000000</f>
        <v>79300.37753948249</v>
      </c>
      <c r="L63" s="9">
        <f>'[11]Sheet3'!$E$143/1000000</f>
        <v>84473.64861910247</v>
      </c>
      <c r="M63" s="9">
        <f>'[12]Sheet3'!$E$143/1000000</f>
        <v>85038.85691613647</v>
      </c>
      <c r="N63" s="9">
        <f>'[13]Sheet3'!$E$143/1000000</f>
        <v>85694.83231483407</v>
      </c>
      <c r="O63" s="9">
        <f>'[14]Sheet3'!$E$143/1000000</f>
        <v>86701.4632987924</v>
      </c>
      <c r="P63" s="9">
        <f>'[15]Sheet3'!$E$143/1000000</f>
        <v>87084.15703417934</v>
      </c>
      <c r="Q63" s="9">
        <f>'[16]Sheet3'!$E$143/1000000</f>
        <v>87096.46919200703</v>
      </c>
      <c r="R63" s="9">
        <f>'[17]Sheet3'!$E$143/1000000</f>
        <v>87336.86932223769</v>
      </c>
      <c r="S63" s="9">
        <f>'[18]Sheet3'!$E$143/1000000</f>
        <v>89036.78724949439</v>
      </c>
      <c r="T63" s="9">
        <f>'[19]Sheet3'!$E$143/1000000</f>
        <v>89235.76502342462</v>
      </c>
      <c r="U63" s="9">
        <f>'[20]Sheet3'!$E$143/1000000</f>
        <v>89112.414658442</v>
      </c>
      <c r="V63" s="9">
        <f>'[21]Sheet3'!$E$143/1000000</f>
        <v>92001.03088973476</v>
      </c>
      <c r="W63" s="9">
        <f>'[22]Sheet3'!$E$143/1000000</f>
        <v>92823.98516812357</v>
      </c>
      <c r="X63" s="9">
        <f>'[23]Sheet3'!$E$143/1000000</f>
        <v>94911.19869619852</v>
      </c>
      <c r="Y63" s="9">
        <f>'[24]Sheet3'!$E$143/1000000</f>
        <v>92655.58388934605</v>
      </c>
      <c r="Z63" s="9">
        <f>'[25]Sheet3'!$E$143/1000000</f>
        <v>93387.41447068546</v>
      </c>
      <c r="AA63" s="23">
        <f>'[26]Sheet3'!$E$143/1000000</f>
        <v>94311.26626756458</v>
      </c>
      <c r="AB63" s="4"/>
      <c r="AC63" s="4"/>
    </row>
    <row r="64" spans="1:29" ht="4.5" customHeight="1">
      <c r="A64" s="17"/>
      <c r="B64" s="9"/>
      <c r="C64" s="9"/>
      <c r="D64" s="9"/>
      <c r="E64" s="9"/>
      <c r="F64" s="9"/>
      <c r="G64" s="9"/>
      <c r="H64" s="9"/>
      <c r="I64" s="9"/>
      <c r="J64" s="9"/>
      <c r="K64" s="9"/>
      <c r="L64" s="9"/>
      <c r="M64" s="9"/>
      <c r="N64" s="9"/>
      <c r="O64" s="9"/>
      <c r="P64" s="9"/>
      <c r="Q64" s="9"/>
      <c r="R64" s="9"/>
      <c r="S64" s="9"/>
      <c r="T64" s="9"/>
      <c r="U64" s="9"/>
      <c r="V64" s="9"/>
      <c r="W64" s="9"/>
      <c r="X64" s="9"/>
      <c r="Y64" s="9"/>
      <c r="Z64" s="9"/>
      <c r="AA64" s="23"/>
      <c r="AB64" s="4"/>
      <c r="AC64" s="4"/>
    </row>
    <row r="65" spans="1:29" ht="15.75" customHeight="1">
      <c r="A65" s="18" t="s">
        <v>27</v>
      </c>
      <c r="B65" s="27">
        <f>'[1]Sheet3'!$E$161/1000000</f>
        <v>-1536.5192831041109</v>
      </c>
      <c r="C65" s="27">
        <f>'[2]Sheet3'!$E$161/1000000</f>
        <v>-550.4886277368183</v>
      </c>
      <c r="D65" s="27">
        <f>'[3]Sheet3'!$E$161/1000000</f>
        <v>-932.1672287464337</v>
      </c>
      <c r="E65" s="27">
        <f>'[3]Sheet3'!$E$161/1000000</f>
        <v>-932.1672287464337</v>
      </c>
      <c r="F65" s="27">
        <f>'[5]Sheet3'!$E$161/1000000</f>
        <v>-700.7111973211755</v>
      </c>
      <c r="G65" s="27">
        <f>'[6]Sheet3'!$E$161/1000000</f>
        <v>-1574.662804694107</v>
      </c>
      <c r="H65" s="27">
        <v>-252321.7</v>
      </c>
      <c r="I65" s="27">
        <f>'[8]Sheet3'!$E$161/1000000</f>
        <v>-1817.773571137377</v>
      </c>
      <c r="J65" s="27">
        <f>'[9]Sheet3'!$E$161/1000000</f>
        <v>-3124.6916156212137</v>
      </c>
      <c r="K65" s="7">
        <f>'[10]Sheet3'!$E$161/1000000</f>
        <v>-3066.46575807643</v>
      </c>
      <c r="L65" s="7">
        <f>'[11]Sheet3'!$E$161/1000000</f>
        <v>-3908.911404466135</v>
      </c>
      <c r="M65" s="7">
        <f>'[12]Sheet3'!$E$161/1000000</f>
        <v>-5716.9700488651915</v>
      </c>
      <c r="N65" s="7">
        <f>'[13]Sheet3'!$E$161/1000000</f>
        <v>-3888.7297989770927</v>
      </c>
      <c r="O65" s="7">
        <f>'[14]Sheet3'!$E$161/1000000</f>
        <v>-4224.464578498808</v>
      </c>
      <c r="P65" s="7">
        <f>'[15]Sheet3'!$E$161/1000000</f>
        <v>-4425.2140091745305</v>
      </c>
      <c r="Q65" s="7">
        <f>'[16]Sheet3'!$E$161/1000000</f>
        <v>-4774.02151690577</v>
      </c>
      <c r="R65" s="7">
        <f>'[17]Sheet3'!$E$161/1000000</f>
        <v>-4310.822637189874</v>
      </c>
      <c r="S65" s="7">
        <f>'[18]Sheet3'!$E$161/1000000</f>
        <v>-4575.438219152211</v>
      </c>
      <c r="T65" s="7">
        <f>'[19]Sheet3'!$E$161/1000000</f>
        <v>-3662.649285325984</v>
      </c>
      <c r="U65" s="7">
        <f>'[20]Sheet3'!$E$161/1000000</f>
        <v>-3639.2741635743314</v>
      </c>
      <c r="V65" s="7">
        <f>'[21]Sheet3'!$E$161/1000000</f>
        <v>-5095.793527643935</v>
      </c>
      <c r="W65" s="7">
        <f>'[22]Sheet3'!$E$161/1000000</f>
        <v>-5320.861266003047</v>
      </c>
      <c r="X65" s="7">
        <f>'[23]Sheet3'!$E$161/1000000</f>
        <v>-4564.033603755168</v>
      </c>
      <c r="Y65" s="7">
        <f>'[24]Sheet3'!$E$161/1000000</f>
        <v>-6284.463621413045</v>
      </c>
      <c r="Z65" s="7">
        <f>'[25]Sheet3'!$E$161/1000000</f>
        <v>-6301.902331354495</v>
      </c>
      <c r="AA65" s="22">
        <f>'[26]Sheet3'!$E$161/1000000</f>
        <v>-5009.253828082623</v>
      </c>
      <c r="AB65" s="4"/>
      <c r="AC65" s="4"/>
    </row>
    <row r="66" spans="1:29" ht="4.5" customHeight="1" thickBot="1">
      <c r="A66" s="1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24"/>
      <c r="AB66" s="4"/>
      <c r="AC66" s="4"/>
    </row>
    <row r="67" spans="1:29" ht="14.25" hidden="1" thickTop="1">
      <c r="A67" s="11" t="s">
        <v>15</v>
      </c>
      <c r="Q67" s="4"/>
      <c r="R67" s="4"/>
      <c r="S67" s="4"/>
      <c r="T67" s="4"/>
      <c r="U67" s="4"/>
      <c r="V67" s="4"/>
      <c r="W67" s="4"/>
      <c r="X67" s="4"/>
      <c r="Y67" s="4"/>
      <c r="Z67" s="4"/>
      <c r="AA67" s="4"/>
      <c r="AB67" s="4"/>
      <c r="AC67" s="4"/>
    </row>
    <row r="68" spans="1:29" ht="14.25" thickTop="1">
      <c r="A68" s="11" t="s">
        <v>16</v>
      </c>
      <c r="AB68" s="4"/>
      <c r="AC68" s="4"/>
    </row>
    <row r="69" spans="1:29" ht="15.75" customHeight="1">
      <c r="A69" s="11" t="s">
        <v>22</v>
      </c>
      <c r="AB69" s="4"/>
      <c r="AC69" s="4"/>
    </row>
    <row r="70" spans="1:29" ht="15.75" customHeight="1">
      <c r="A70" s="11" t="s">
        <v>33</v>
      </c>
      <c r="AB70" s="4"/>
      <c r="AC70" s="4"/>
    </row>
    <row r="71" spans="1:29" ht="15.75" customHeight="1">
      <c r="A71" s="12" t="s">
        <v>20</v>
      </c>
      <c r="X71" s="4"/>
      <c r="Y71" s="4"/>
      <c r="Z71" s="4"/>
      <c r="AA71" s="4"/>
      <c r="AB71" s="4"/>
      <c r="AC71" s="4"/>
    </row>
    <row r="72" spans="1:29" ht="12.75">
      <c r="A72" s="13" t="s">
        <v>17</v>
      </c>
      <c r="X72" s="4"/>
      <c r="Y72" s="4"/>
      <c r="Z72" s="4"/>
      <c r="AA72" s="4"/>
      <c r="AB72" s="4"/>
      <c r="AC72" s="4"/>
    </row>
    <row r="73" spans="14:29" ht="15.75" customHeight="1">
      <c r="N73" s="4"/>
      <c r="O73" s="4"/>
      <c r="P73" s="4"/>
      <c r="Q73" s="4"/>
      <c r="R73" s="4"/>
      <c r="S73" s="4"/>
      <c r="T73" s="4"/>
      <c r="U73" s="4"/>
      <c r="V73" s="4"/>
      <c r="W73" s="4"/>
      <c r="X73" s="4"/>
      <c r="Y73" s="4"/>
      <c r="Z73" s="4"/>
      <c r="AA73" s="4"/>
      <c r="AB73" s="4"/>
      <c r="AC73" s="4"/>
    </row>
    <row r="74" spans="2:29" ht="15.75" customHeight="1">
      <c r="B74" s="4"/>
      <c r="P74" s="4"/>
      <c r="Q74" s="4"/>
      <c r="R74" s="4"/>
      <c r="S74" s="4"/>
      <c r="T74" s="4"/>
      <c r="U74" s="4"/>
      <c r="V74" s="4"/>
      <c r="W74" s="4"/>
      <c r="X74" s="4"/>
      <c r="Y74" s="4"/>
      <c r="Z74" s="4"/>
      <c r="AA74" s="4"/>
      <c r="AB74" s="4"/>
      <c r="AC74" s="4"/>
    </row>
    <row r="75" spans="14:29" ht="15.75" customHeight="1">
      <c r="N75" s="8"/>
      <c r="O75" s="8"/>
      <c r="P75" s="8"/>
      <c r="AB75" s="4"/>
      <c r="AC75" s="4"/>
    </row>
    <row r="76" spans="28:29" ht="15.75" customHeight="1">
      <c r="AB76" s="4"/>
      <c r="AC76" s="4"/>
    </row>
    <row r="77" spans="28:29" ht="15.75" customHeight="1">
      <c r="AB77" s="4"/>
      <c r="AC77" s="4"/>
    </row>
    <row r="78" spans="28:29" ht="15.75" customHeight="1">
      <c r="AB78" s="4"/>
      <c r="AC78" s="4"/>
    </row>
    <row r="79" spans="28:29" ht="15.75" customHeight="1">
      <c r="AB79" s="4"/>
      <c r="AC79" s="4"/>
    </row>
    <row r="80" spans="28:29" ht="15.75" customHeight="1">
      <c r="AB80" s="4"/>
      <c r="AC80" s="4"/>
    </row>
    <row r="81" spans="28:29" ht="15.75" customHeight="1">
      <c r="AB81" s="4"/>
      <c r="AC81" s="4"/>
    </row>
    <row r="82" spans="28:29" ht="15.75" customHeight="1">
      <c r="AB82" s="4"/>
      <c r="AC82" s="4"/>
    </row>
    <row r="83" spans="28:29" ht="15.75" customHeight="1">
      <c r="AB83" s="4"/>
      <c r="AC83" s="4"/>
    </row>
    <row r="84" spans="28:29" ht="15.75" customHeight="1">
      <c r="AB84" s="4"/>
      <c r="AC84" s="4"/>
    </row>
    <row r="85" spans="28:29" ht="15.75" customHeight="1">
      <c r="AB85" s="4"/>
      <c r="AC85" s="4"/>
    </row>
    <row r="86" spans="28:29" ht="15.75" customHeight="1">
      <c r="AB86" s="4"/>
      <c r="AC86" s="4"/>
    </row>
    <row r="87" spans="28:29" ht="15.75" customHeight="1">
      <c r="AB87" s="4"/>
      <c r="AC87" s="4"/>
    </row>
    <row r="88" spans="28:29" ht="15.75" customHeight="1">
      <c r="AB88" s="4"/>
      <c r="AC88" s="4"/>
    </row>
    <row r="89" spans="28:29" ht="15.75" customHeight="1">
      <c r="AB89" s="4"/>
      <c r="AC89" s="4"/>
    </row>
    <row r="90" spans="28:29" ht="15.75" customHeight="1">
      <c r="AB90" s="4"/>
      <c r="AC90" s="4"/>
    </row>
    <row r="91" spans="28:29" ht="15.75" customHeight="1">
      <c r="AB91" s="4"/>
      <c r="AC91" s="4"/>
    </row>
    <row r="92" spans="28:29" ht="15.75" customHeight="1">
      <c r="AB92" s="4"/>
      <c r="AC92" s="4"/>
    </row>
    <row r="93" spans="28:29" ht="15.75" customHeight="1">
      <c r="AB93" s="4"/>
      <c r="AC93" s="4"/>
    </row>
    <row r="94" spans="28:29" ht="15.75" customHeight="1">
      <c r="AB94" s="4"/>
      <c r="AC94" s="4"/>
    </row>
    <row r="95" spans="28:29" ht="15.75" customHeight="1">
      <c r="AB95" s="4"/>
      <c r="AC95" s="4"/>
    </row>
    <row r="96" spans="28:29" ht="15.75" customHeight="1">
      <c r="AB96" s="4"/>
      <c r="AC96" s="4"/>
    </row>
    <row r="97" spans="28:29" ht="15.75" customHeight="1">
      <c r="AB97" s="4"/>
      <c r="AC97" s="4"/>
    </row>
    <row r="98" spans="15:28" ht="15.75" customHeight="1">
      <c r="O98" s="2">
        <f>23136-20420</f>
        <v>2716</v>
      </c>
      <c r="AB98" s="4"/>
    </row>
    <row r="99" spans="15:28" ht="15.75" customHeight="1">
      <c r="O99" s="2">
        <f>23136/291715*100</f>
        <v>7.931028572408001</v>
      </c>
      <c r="AB99" s="4"/>
    </row>
    <row r="100" spans="15:28" ht="15.75" customHeight="1">
      <c r="O100" s="2">
        <f>23136-20420</f>
        <v>2716</v>
      </c>
      <c r="AB100" s="4"/>
    </row>
    <row r="101" spans="15:28" ht="15.75" customHeight="1">
      <c r="O101" s="2">
        <f>23136/291715*100</f>
        <v>7.931028572408001</v>
      </c>
      <c r="AB101" s="4"/>
    </row>
  </sheetData>
  <sheetProtection/>
  <printOptions horizontalCentered="1" verticalCentered="1"/>
  <pageMargins left="0" right="0" top="0" bottom="0" header="0" footer="0"/>
  <pageSetup fitToHeight="1" fitToWidth="1" horizontalDpi="600" verticalDpi="600" orientation="landscape" paperSize="8"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Soobhadra Fowdur</cp:lastModifiedBy>
  <cp:lastPrinted>2012-04-19T10:49:07Z</cp:lastPrinted>
  <dcterms:created xsi:type="dcterms:W3CDTF">2004-12-06T10:36:14Z</dcterms:created>
  <dcterms:modified xsi:type="dcterms:W3CDTF">2012-04-19T12:39:56Z</dcterms:modified>
  <cp:category/>
  <cp:version/>
  <cp:contentType/>
  <cp:contentStatus/>
</cp:coreProperties>
</file>