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'4a&amp;4b'!$A$1:$Y$268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45" i="1" l="1"/>
  <c r="D145" i="1"/>
  <c r="C145" i="1"/>
  <c r="E144" i="1"/>
  <c r="D144" i="1"/>
  <c r="C144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5" i="1"/>
  <c r="O145" i="1" s="1"/>
  <c r="X11" i="1"/>
  <c r="G144" i="1"/>
  <c r="O144" i="1" s="1"/>
  <c r="X12" i="1"/>
  <c r="B84" i="1" l="1"/>
  <c r="C84" i="1"/>
  <c r="D84" i="1"/>
  <c r="L84" i="1"/>
  <c r="M84" i="1"/>
  <c r="N84" i="1"/>
  <c r="F84" i="1"/>
  <c r="G84" i="1"/>
  <c r="H84" i="1"/>
  <c r="I84" i="1"/>
  <c r="J84" i="1"/>
  <c r="P84" i="1"/>
  <c r="Q84" i="1"/>
  <c r="S84" i="1"/>
  <c r="U84" i="1"/>
  <c r="W84" i="1"/>
  <c r="E84" i="1"/>
  <c r="R84" i="1" l="1"/>
  <c r="V84" i="1"/>
  <c r="T84" i="1"/>
  <c r="K84" i="1" l="1"/>
  <c r="X84" i="1"/>
  <c r="O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<sst xmlns="http://schemas.openxmlformats.org/spreadsheetml/2006/main" count="135" uniqueCount="87">
  <si>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</si>
  <si>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</si>
  <si>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</si>
  <si>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</si>
  <si>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</si>
  <si>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</si>
  <si>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</si>
  <si>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</si>
  <si>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</si>
  <si>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</si>
  <si>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</si>
  <si>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</si>
  <si>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</si>
  <si>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</si>
  <si>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</si>
  <si>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</si>
  <si>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</si>
  <si>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</si>
  <si>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</si>
  <si>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</si>
  <si>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</si>
  <si>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</si>
  <si>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</si>
  <si>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</si>
  <si>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</si>
  <si>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</si>
  <si>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</si>
  <si>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</si>
  <si>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</si>
  <si>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</si>
  <si>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</si>
  <si>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</si>
  <si>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</si>
  <si>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</si>
  <si>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</si>
  <si>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</si>
  <si>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</si>
  <si>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</si>
  <si>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</si>
  <si>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</si>
  <si>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</si>
  <si>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</si>
  <si>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</si>
  <si>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</si>
  <si>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</si>
  <si>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</si>
  <si>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</si>
  <si>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</si>
  <si>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</si>
  <si>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</si>
  <si>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</si>
  <si>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</si>
  <si>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</si>
  <si>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</si>
  <si>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</si>
  <si>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</si>
  <si>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</si>
  <si>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</si>
  <si>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</si>
  <si>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</si>
  <si>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</si>
  <si>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</si>
  <si>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</si>
  <si>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</si>
  <si>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</si>
  <si>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</si>
  <si>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</si>
  <si>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</si>
  <si>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</si>
  <si>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</si>
  <si>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</si>
  <si>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</si>
  <si>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</si>
  <si>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</si>
  <si>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</si>
  <si>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</si>
  <si>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</si>
  <si>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</si>
  <si>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</si>
  <si>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</si>
  <si>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</si>
  <si>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</si>
  <si>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</si>
  <si>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</si>
  <si>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</si>
  <si>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May 2014  to  May 2015</t>
  </si>
  <si>
    <t>Table 4b*: Banks - Liabilities: May 2014  to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</si>
</sst>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8"/>
  <sheetViews>
    <sheetView showGridLines="0" tabSelected="1" view="pageBreakPreview" zoomScale="90" zoomScaleNormal="100" zoomScaleSheetLayoutView="90" workbookViewId="0">
      <selection activeCell="I258" sqref="I258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9.75" customHeight="1" thickBot="1">
      <c r="A130" s="102"/>
      <c r="B130" s="28"/>
      <c r="C130" s="29"/>
      <c r="D130" s="29"/>
      <c r="E130" s="30"/>
      <c r="F130" s="31"/>
      <c r="G130" s="29"/>
      <c r="H130" s="29"/>
      <c r="I130" s="29"/>
      <c r="J130" s="29"/>
      <c r="K130" s="30"/>
      <c r="L130" s="31"/>
      <c r="M130" s="29"/>
      <c r="N130" s="29"/>
      <c r="O130" s="30"/>
      <c r="P130" s="31"/>
      <c r="Q130" s="29"/>
      <c r="R130" s="29"/>
      <c r="S130" s="29"/>
      <c r="T130" s="30"/>
      <c r="U130" s="32"/>
      <c r="V130" s="28"/>
      <c r="W130" s="33"/>
      <c r="X130" s="34"/>
      <c r="Y130" s="35"/>
    </row>
    <row r="131" spans="1:57" ht="17.100000000000001" customHeight="1" thickTop="1">
      <c r="A131" s="36" t="s">
        <v>54</v>
      </c>
      <c r="K131" s="37" t="s">
        <v>55</v>
      </c>
      <c r="L131" s="38"/>
      <c r="N131" s="11"/>
      <c r="O131" s="38"/>
      <c r="R131" s="36"/>
      <c r="S131" s="11"/>
      <c r="U131" s="11"/>
      <c r="V131" s="11"/>
      <c r="W131" s="39"/>
      <c r="X131" s="11"/>
    </row>
    <row r="132" spans="1:57" ht="17.100000000000001" customHeight="1">
      <c r="A132" s="36" t="s">
        <v>56</v>
      </c>
      <c r="K132" s="40" t="s">
        <v>57</v>
      </c>
      <c r="L132" s="38"/>
      <c r="N132" s="11"/>
      <c r="O132" s="38"/>
      <c r="R132" s="36"/>
      <c r="S132" s="11"/>
      <c r="U132" s="11"/>
      <c r="V132" s="11"/>
      <c r="W132" s="39"/>
      <c r="X132" s="11"/>
      <c r="Z132" s="11"/>
      <c r="AA132" s="11"/>
      <c r="AB132" s="11"/>
      <c r="AC132" s="11"/>
      <c r="AD132" s="11"/>
      <c r="AE132" s="11"/>
    </row>
    <row r="133" spans="1:57" ht="17.100000000000001" customHeight="1">
      <c r="A133" s="41" t="s">
        <v>58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42"/>
      <c r="N133" s="11"/>
      <c r="O133" s="11"/>
      <c r="P133" s="43"/>
      <c r="Q133" s="11"/>
      <c r="R133" s="11"/>
      <c r="S133" s="11"/>
      <c r="T133" s="11"/>
      <c r="U133" s="11"/>
      <c r="V133" s="11"/>
      <c r="W133" s="11"/>
      <c r="X133" s="11"/>
      <c r="Y133" s="11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ht="17.100000000000001" customHeight="1">
      <c r="A134" s="4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42"/>
      <c r="N134" s="11"/>
      <c r="O134" s="11"/>
      <c r="P134" s="43"/>
      <c r="Q134" s="11"/>
      <c r="R134" s="11"/>
      <c r="S134" s="11"/>
      <c r="T134" s="11"/>
      <c r="U134" s="11"/>
      <c r="V134" s="11"/>
      <c r="W134" s="11"/>
      <c r="X134" s="11"/>
      <c r="Y134" s="11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ht="17.100000000000001" customHeight="1">
      <c r="A135" s="45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</row>
    <row r="136" spans="1:57" ht="17.100000000000001" customHeight="1">
      <c r="A136" s="167" t="s">
        <v>86</v>
      </c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42"/>
      <c r="T136" s="11"/>
      <c r="U136" s="11"/>
      <c r="V136" s="11"/>
      <c r="W136" s="11"/>
      <c r="X136" s="11"/>
      <c r="Y136" s="11"/>
    </row>
    <row r="137" spans="1:57" ht="17.100000000000001" customHeight="1" thickBot="1">
      <c r="R137" s="154" t="s">
        <v>0</v>
      </c>
      <c r="Y137" s="44"/>
      <c r="Z137" s="11"/>
      <c r="AA137" s="11"/>
      <c r="AB137" s="11"/>
      <c r="AC137" s="11"/>
      <c r="AD137" s="11"/>
      <c r="AE137" s="11"/>
    </row>
    <row r="138" spans="1:57" ht="17.100000000000001" customHeight="1" thickTop="1" thickBot="1">
      <c r="A138" s="96" t="s">
        <v>1</v>
      </c>
      <c r="B138" s="46" t="s">
        <v>59</v>
      </c>
      <c r="C138" s="106" t="s">
        <v>60</v>
      </c>
      <c r="D138" s="106"/>
      <c r="E138" s="106"/>
      <c r="F138" s="106"/>
      <c r="G138" s="107"/>
      <c r="H138" s="135" t="s">
        <v>19</v>
      </c>
      <c r="I138" s="135" t="s">
        <v>61</v>
      </c>
      <c r="J138" s="135" t="s">
        <v>62</v>
      </c>
      <c r="K138" s="168" t="s">
        <v>63</v>
      </c>
      <c r="L138" s="169"/>
      <c r="M138" s="135" t="s">
        <v>22</v>
      </c>
      <c r="N138" s="135" t="s">
        <v>64</v>
      </c>
      <c r="O138" s="136" t="s">
        <v>65</v>
      </c>
      <c r="P138" s="137" t="s">
        <v>9</v>
      </c>
      <c r="Q138" s="135" t="s">
        <v>27</v>
      </c>
      <c r="R138" s="136" t="s">
        <v>48</v>
      </c>
      <c r="S138" s="11"/>
      <c r="T138" s="11"/>
      <c r="U138" s="11"/>
      <c r="V138" s="11"/>
      <c r="W138" s="11"/>
      <c r="X138" s="11"/>
      <c r="Y138" s="11"/>
    </row>
    <row r="139" spans="1:57" ht="17.100000000000001" customHeight="1">
      <c r="A139" s="97" t="s">
        <v>10</v>
      </c>
      <c r="B139" s="47" t="s">
        <v>39</v>
      </c>
      <c r="C139" s="138" t="s">
        <v>66</v>
      </c>
      <c r="D139" s="139" t="s">
        <v>67</v>
      </c>
      <c r="E139" s="139" t="s">
        <v>68</v>
      </c>
      <c r="F139" s="139" t="s">
        <v>16</v>
      </c>
      <c r="G139" s="140" t="s">
        <v>14</v>
      </c>
      <c r="H139" s="141" t="s">
        <v>69</v>
      </c>
      <c r="I139" s="141" t="s">
        <v>62</v>
      </c>
      <c r="J139" s="141" t="s">
        <v>70</v>
      </c>
      <c r="K139" s="138" t="s">
        <v>42</v>
      </c>
      <c r="L139" s="139" t="s">
        <v>42</v>
      </c>
      <c r="M139" s="141" t="s">
        <v>71</v>
      </c>
      <c r="N139" s="141" t="s">
        <v>72</v>
      </c>
      <c r="O139" s="142" t="s">
        <v>73</v>
      </c>
      <c r="P139" s="143" t="s">
        <v>74</v>
      </c>
      <c r="Q139" s="141" t="s">
        <v>75</v>
      </c>
      <c r="R139" s="142" t="s">
        <v>36</v>
      </c>
    </row>
    <row r="140" spans="1:57" ht="17.100000000000001" customHeight="1">
      <c r="A140" s="97" t="s">
        <v>28</v>
      </c>
      <c r="B140" s="47" t="s">
        <v>76</v>
      </c>
      <c r="C140" s="144"/>
      <c r="D140" s="145"/>
      <c r="E140" s="145"/>
      <c r="F140" s="145" t="s">
        <v>77</v>
      </c>
      <c r="G140" s="146"/>
      <c r="H140" s="141"/>
      <c r="I140" s="141"/>
      <c r="J140" s="141" t="s">
        <v>13</v>
      </c>
      <c r="K140" s="144" t="s">
        <v>29</v>
      </c>
      <c r="L140" s="145" t="s">
        <v>49</v>
      </c>
      <c r="M140" s="141"/>
      <c r="N140" s="141"/>
      <c r="O140" s="142"/>
      <c r="P140" s="143" t="s">
        <v>78</v>
      </c>
      <c r="Q140" s="141"/>
      <c r="R140" s="142"/>
    </row>
    <row r="141" spans="1:57" ht="17.100000000000001" customHeight="1">
      <c r="A141" s="98" t="s">
        <v>36</v>
      </c>
      <c r="B141" s="95"/>
      <c r="C141" s="147"/>
      <c r="D141" s="148"/>
      <c r="E141" s="148"/>
      <c r="F141" s="148" t="s">
        <v>79</v>
      </c>
      <c r="G141" s="149"/>
      <c r="H141" s="150"/>
      <c r="I141" s="150"/>
      <c r="J141" s="150" t="s">
        <v>31</v>
      </c>
      <c r="K141" s="151" t="s">
        <v>31</v>
      </c>
      <c r="L141" s="147"/>
      <c r="M141" s="150"/>
      <c r="N141" s="150"/>
      <c r="O141" s="152"/>
      <c r="P141" s="153"/>
      <c r="Q141" s="150"/>
      <c r="R141" s="152"/>
    </row>
    <row r="142" spans="1:57" ht="17.100000000000001" hidden="1" customHeight="1">
      <c r="A142" s="98"/>
      <c r="B142" s="48"/>
      <c r="C142" s="49"/>
      <c r="D142" s="50"/>
      <c r="E142" s="50"/>
      <c r="F142" s="50"/>
      <c r="G142" s="51"/>
      <c r="H142" s="52"/>
      <c r="I142" s="52"/>
      <c r="J142" s="52"/>
      <c r="K142" s="53"/>
      <c r="L142" s="50"/>
      <c r="M142" s="52"/>
      <c r="N142" s="52"/>
      <c r="O142" s="54"/>
      <c r="P142" s="48"/>
      <c r="Q142" s="52"/>
      <c r="R142" s="54"/>
    </row>
    <row r="143" spans="1:57" ht="17.100000000000001" hidden="1" customHeight="1">
      <c r="A143" s="99"/>
      <c r="B143" s="55"/>
      <c r="C143" s="3"/>
      <c r="D143" s="4"/>
      <c r="E143" s="4"/>
      <c r="F143" s="4"/>
      <c r="G143" s="5"/>
      <c r="H143" s="56"/>
      <c r="I143" s="56"/>
      <c r="J143" s="56"/>
      <c r="K143" s="6"/>
      <c r="L143" s="4"/>
      <c r="M143" s="56"/>
      <c r="N143" s="56"/>
      <c r="O143" s="57"/>
      <c r="P143" s="55"/>
      <c r="Q143" s="56"/>
      <c r="R143" s="58"/>
    </row>
    <row r="144" spans="1:57" ht="17.100000000000001" hidden="1" customHeight="1">
      <c r="A144" s="100">
        <v>38507</v>
      </c>
      <c r="B144" s="5">
        <v>33314.3296652313</v>
      </c>
      <c r="C144" s="3">
        <f>12403.7541621657+137.783</f>
        <v>12541.5371621657</v>
      </c>
      <c r="D144" s="3">
        <f>63359.1606115899+1330.64</f>
        <v>64689.800611589897</v>
      </c>
      <c r="E144" s="4">
        <f>46898.3281212962+49.348</f>
        <v>46947.676121296201</v>
      </c>
      <c r="F144" s="3">
        <v>185530.59383451584</v>
      </c>
      <c r="G144" s="5">
        <f>SUM(C144:F144)</f>
        <v>309709.60772956762</v>
      </c>
      <c r="H144" s="55">
        <v>294.13099999999997</v>
      </c>
      <c r="I144" s="55">
        <v>176.06079</v>
      </c>
      <c r="J144" s="59">
        <v>1824.9484996299898</v>
      </c>
      <c r="K144" s="6">
        <v>534.96565491799993</v>
      </c>
      <c r="L144" s="4">
        <v>44451.889366543561</v>
      </c>
      <c r="M144" s="56">
        <v>233.75249338</v>
      </c>
      <c r="N144" s="11">
        <v>26172.337258578093</v>
      </c>
      <c r="O144" s="60">
        <f>B144+G144+H144+I144+J144+K144+L144+M144+N144</f>
        <v>416712.02245784854</v>
      </c>
      <c r="P144" s="55">
        <v>1386.595668385</v>
      </c>
      <c r="Q144" s="56">
        <v>7129.5542757148251</v>
      </c>
      <c r="R144" s="58">
        <v>23605.773775925765</v>
      </c>
    </row>
    <row r="145" spans="1:18" ht="17.100000000000001" hidden="1" customHeight="1">
      <c r="A145" s="100">
        <v>38537</v>
      </c>
      <c r="B145" s="5">
        <v>35655.840129182223</v>
      </c>
      <c r="C145" s="3">
        <f>12403.7318402061+120.368</f>
        <v>12524.0998402061</v>
      </c>
      <c r="D145" s="3">
        <f>63550.0828963899+1150.549</f>
        <v>64700.631896389896</v>
      </c>
      <c r="E145" s="4">
        <f>43427.00470713+48.348</f>
        <v>43475.352707129998</v>
      </c>
      <c r="F145" s="3">
        <v>172578.70953205152</v>
      </c>
      <c r="G145" s="5">
        <f>SUM(C145:F145)</f>
        <v>293278.79397577752</v>
      </c>
      <c r="H145" s="55">
        <v>439.52199999999999</v>
      </c>
      <c r="I145" s="55">
        <v>256.65156100000002</v>
      </c>
      <c r="J145" s="59">
        <v>1965.37868288</v>
      </c>
      <c r="K145" s="6">
        <v>543.55635719600002</v>
      </c>
      <c r="L145" s="4">
        <v>43598.200048683779</v>
      </c>
      <c r="M145" s="56">
        <v>197.56938764999998</v>
      </c>
      <c r="N145" s="11">
        <v>24349.856048317906</v>
      </c>
      <c r="O145" s="60">
        <f>B145+G145+H145+I145+J145+K145+L145+M145+N145</f>
        <v>400285.36819068744</v>
      </c>
      <c r="P145" s="55">
        <v>1212.9483919088393</v>
      </c>
      <c r="Q145" s="56">
        <v>6586.7872792642711</v>
      </c>
      <c r="R145" s="58">
        <v>24238.623600216506</v>
      </c>
    </row>
    <row r="146" spans="1:18" ht="17.100000000000001" hidden="1" customHeight="1">
      <c r="A146" s="100">
        <v>38568</v>
      </c>
      <c r="B146" s="5">
        <v>34807.926521993882</v>
      </c>
      <c r="C146" s="3">
        <v>12270.817540330001</v>
      </c>
      <c r="D146" s="3">
        <v>65173.569934319996</v>
      </c>
      <c r="E146" s="4">
        <v>44538.826833970001</v>
      </c>
      <c r="F146" s="3">
        <v>174702.33705945779</v>
      </c>
      <c r="G146" s="5">
        <v>296685.55136807775</v>
      </c>
      <c r="H146" s="55">
        <v>443.97899999999998</v>
      </c>
      <c r="I146" s="55">
        <v>207.467126107642</v>
      </c>
      <c r="J146" s="59">
        <v>2024.9421581700001</v>
      </c>
      <c r="K146" s="6">
        <v>767.93342603415795</v>
      </c>
      <c r="L146" s="4">
        <v>47846.490397179819</v>
      </c>
      <c r="M146" s="56">
        <v>187.29691399999999</v>
      </c>
      <c r="N146" s="11">
        <v>30819.523098918944</v>
      </c>
      <c r="O146" s="60">
        <v>413791.1100104822</v>
      </c>
      <c r="P146" s="55">
        <v>618.3953475774</v>
      </c>
      <c r="Q146" s="56">
        <v>7438.0409352728529</v>
      </c>
      <c r="R146" s="58">
        <v>24823.17850991038</v>
      </c>
    </row>
    <row r="147" spans="1:18" ht="17.100000000000001" hidden="1" customHeight="1">
      <c r="A147" s="100">
        <v>38599</v>
      </c>
      <c r="B147" s="5">
        <v>34679.337280858068</v>
      </c>
      <c r="C147" s="3">
        <v>13133.051838309999</v>
      </c>
      <c r="D147" s="3">
        <v>65814.825229919996</v>
      </c>
      <c r="E147" s="4">
        <v>45604.084845470003</v>
      </c>
      <c r="F147" s="3">
        <v>168539.09622266487</v>
      </c>
      <c r="G147" s="5">
        <v>293091.05813636485</v>
      </c>
      <c r="H147" s="55">
        <v>471.721</v>
      </c>
      <c r="I147" s="55">
        <v>498.23988800000001</v>
      </c>
      <c r="J147" s="59">
        <v>1941.948607</v>
      </c>
      <c r="K147" s="6">
        <v>376.61374038959997</v>
      </c>
      <c r="L147" s="4">
        <v>70186.567670441116</v>
      </c>
      <c r="M147" s="56">
        <v>299.35067511</v>
      </c>
      <c r="N147" s="11">
        <v>29807.131427826018</v>
      </c>
      <c r="O147" s="60">
        <v>431351.96842598967</v>
      </c>
      <c r="P147" s="55">
        <v>831.60307686940007</v>
      </c>
      <c r="Q147" s="56">
        <v>8289.9490468058011</v>
      </c>
      <c r="R147" s="58">
        <v>24860.211941645201</v>
      </c>
    </row>
    <row r="148" spans="1:18" ht="17.100000000000001" hidden="1" customHeight="1">
      <c r="A148" s="100">
        <v>38629</v>
      </c>
      <c r="B148" s="5">
        <v>34949.918854685537</v>
      </c>
      <c r="C148" s="3">
        <v>13177.965172479997</v>
      </c>
      <c r="D148" s="3">
        <v>65220.554194400014</v>
      </c>
      <c r="E148" s="4">
        <v>46809.53954939</v>
      </c>
      <c r="F148" s="3">
        <v>169555.64450865064</v>
      </c>
      <c r="G148" s="5">
        <v>294763.70342492068</v>
      </c>
      <c r="H148" s="55">
        <v>410.94436300000001</v>
      </c>
      <c r="I148" s="55">
        <v>637.72974366666665</v>
      </c>
      <c r="J148" s="59">
        <v>1919.1523198299999</v>
      </c>
      <c r="K148" s="6">
        <v>345.63559025706667</v>
      </c>
      <c r="L148" s="4">
        <v>68994.12984421193</v>
      </c>
      <c r="M148" s="56">
        <v>188.41700259999999</v>
      </c>
      <c r="N148" s="11">
        <v>28956.235910349227</v>
      </c>
      <c r="O148" s="60">
        <v>431165.8670535211</v>
      </c>
      <c r="P148" s="55">
        <v>827.45719163144372</v>
      </c>
      <c r="Q148" s="56">
        <v>7338.4225083410975</v>
      </c>
      <c r="R148" s="58">
        <v>26421.413142311201</v>
      </c>
    </row>
    <row r="149" spans="1:18" ht="17.100000000000001" hidden="1" customHeight="1">
      <c r="A149" s="100">
        <v>38660</v>
      </c>
      <c r="B149" s="5">
        <v>34569.799230259065</v>
      </c>
      <c r="C149" s="3">
        <v>13508.101885370001</v>
      </c>
      <c r="D149" s="3">
        <v>65724.891629670004</v>
      </c>
      <c r="E149" s="4">
        <v>48167.1976122958</v>
      </c>
      <c r="F149" s="3">
        <v>187200.09959854669</v>
      </c>
      <c r="G149" s="5">
        <v>314600.29072588251</v>
      </c>
      <c r="H149" s="55">
        <v>574.05638999999996</v>
      </c>
      <c r="I149" s="55">
        <v>797.50450000000001</v>
      </c>
      <c r="J149" s="59">
        <v>1909.2033610999999</v>
      </c>
      <c r="K149" s="6">
        <v>979.66696502100001</v>
      </c>
      <c r="L149" s="4">
        <v>64551.397934147477</v>
      </c>
      <c r="M149" s="56">
        <v>171.91533527000001</v>
      </c>
      <c r="N149" s="11">
        <v>32647.344193514655</v>
      </c>
      <c r="O149" s="60">
        <v>450801.17863519466</v>
      </c>
      <c r="P149" s="55">
        <v>856.7</v>
      </c>
      <c r="Q149" s="56">
        <v>7216.3</v>
      </c>
      <c r="R149" s="58">
        <v>27579.4</v>
      </c>
    </row>
    <row r="150" spans="1:18" ht="17.100000000000001" hidden="1" customHeight="1">
      <c r="A150" s="100">
        <v>38690</v>
      </c>
      <c r="B150" s="5">
        <v>34574.420254218647</v>
      </c>
      <c r="C150" s="3">
        <v>14110.53589809</v>
      </c>
      <c r="D150" s="3">
        <v>67501.420431265593</v>
      </c>
      <c r="E150" s="4">
        <v>47244.470643932567</v>
      </c>
      <c r="F150" s="3">
        <v>174181.71096754924</v>
      </c>
      <c r="G150" s="5">
        <v>303038.13794083742</v>
      </c>
      <c r="H150" s="55">
        <v>1010.2077939825701</v>
      </c>
      <c r="I150" s="55">
        <v>1437.3346373766665</v>
      </c>
      <c r="J150" s="59">
        <v>1987.4868184100001</v>
      </c>
      <c r="K150" s="6">
        <v>1076.5130019999999</v>
      </c>
      <c r="L150" s="4">
        <v>64852.58950334743</v>
      </c>
      <c r="M150" s="56">
        <v>166.07655534</v>
      </c>
      <c r="N150" s="11">
        <v>31652.435671702529</v>
      </c>
      <c r="O150" s="60">
        <v>439795.20217721525</v>
      </c>
      <c r="P150" s="55">
        <v>928.4</v>
      </c>
      <c r="Q150" s="56">
        <v>7948.1</v>
      </c>
      <c r="R150" s="58">
        <v>28045.599999999999</v>
      </c>
    </row>
    <row r="151" spans="1:18" ht="17.100000000000001" hidden="1" customHeight="1">
      <c r="A151" s="100">
        <v>38721</v>
      </c>
      <c r="B151" s="5">
        <v>36924.35446157265</v>
      </c>
      <c r="C151" s="3">
        <v>13983.074644281842</v>
      </c>
      <c r="D151" s="3">
        <v>68332.636517339997</v>
      </c>
      <c r="E151" s="4">
        <v>47491.847798671755</v>
      </c>
      <c r="F151" s="3">
        <v>176916.80491587555</v>
      </c>
      <c r="G151" s="5">
        <v>306724.36387616914</v>
      </c>
      <c r="H151" s="55">
        <v>503.04685326176002</v>
      </c>
      <c r="I151" s="55">
        <v>2070.0501545390002</v>
      </c>
      <c r="J151" s="59">
        <v>1888.4039616300001</v>
      </c>
      <c r="K151" s="6">
        <v>158.27166600000001</v>
      </c>
      <c r="L151" s="4">
        <v>60758.515065852342</v>
      </c>
      <c r="M151" s="56">
        <v>183.78642453000001</v>
      </c>
      <c r="N151" s="11">
        <v>31387.622715742345</v>
      </c>
      <c r="O151" s="60">
        <v>440598.41517929721</v>
      </c>
      <c r="P151" s="55">
        <v>1077.9000000000001</v>
      </c>
      <c r="Q151" s="56">
        <v>6275.4</v>
      </c>
      <c r="R151" s="58">
        <v>27917.4</v>
      </c>
    </row>
    <row r="152" spans="1:18" ht="17.100000000000001" hidden="1" customHeight="1">
      <c r="A152" s="100">
        <v>38752</v>
      </c>
      <c r="B152" s="5">
        <v>36627.104248475021</v>
      </c>
      <c r="C152" s="3">
        <v>12790.41216901</v>
      </c>
      <c r="D152" s="3">
        <v>70087.675198149984</v>
      </c>
      <c r="E152" s="4">
        <v>48122.885505840008</v>
      </c>
      <c r="F152" s="3">
        <v>203185.96320741251</v>
      </c>
      <c r="G152" s="5">
        <v>334186.93608041247</v>
      </c>
      <c r="H152" s="55">
        <v>497.67116764000002</v>
      </c>
      <c r="I152" s="55">
        <v>1036.3906663333332</v>
      </c>
      <c r="J152" s="59">
        <v>1878.2635167999999</v>
      </c>
      <c r="K152" s="6">
        <v>123.572222</v>
      </c>
      <c r="L152" s="4">
        <v>61300.669975414079</v>
      </c>
      <c r="M152" s="56">
        <v>237.19258668999998</v>
      </c>
      <c r="N152" s="11">
        <v>31760.560316088995</v>
      </c>
      <c r="O152" s="60">
        <v>467648.36077985395</v>
      </c>
      <c r="P152" s="55">
        <v>1099.9000000000001</v>
      </c>
      <c r="Q152" s="56">
        <v>6848.2</v>
      </c>
      <c r="R152" s="58">
        <v>27361.3</v>
      </c>
    </row>
    <row r="153" spans="1:18" ht="17.100000000000001" hidden="1" customHeight="1">
      <c r="A153" s="100">
        <v>38780</v>
      </c>
      <c r="B153" s="5">
        <v>36958.36487863915</v>
      </c>
      <c r="C153" s="3">
        <v>12805.844599700002</v>
      </c>
      <c r="D153" s="3">
        <v>69688.856829174372</v>
      </c>
      <c r="E153" s="4">
        <v>49522.178670157497</v>
      </c>
      <c r="F153" s="3">
        <v>205318.67478298573</v>
      </c>
      <c r="G153" s="5">
        <v>337335.5548820176</v>
      </c>
      <c r="H153" s="55">
        <v>666.22069099999999</v>
      </c>
      <c r="I153" s="55">
        <v>1191.648193</v>
      </c>
      <c r="J153" s="59">
        <v>1783.6481996399998</v>
      </c>
      <c r="K153" s="6">
        <v>119.6611312463</v>
      </c>
      <c r="L153" s="4">
        <v>64140.453085788766</v>
      </c>
      <c r="M153" s="56">
        <v>180.36242061000002</v>
      </c>
      <c r="N153" s="11">
        <v>32254.836692658588</v>
      </c>
      <c r="O153" s="60">
        <v>474630.7501746004</v>
      </c>
      <c r="P153" s="55">
        <v>844.1</v>
      </c>
      <c r="Q153" s="56">
        <v>7712.3</v>
      </c>
      <c r="R153" s="58">
        <v>26934.2</v>
      </c>
    </row>
    <row r="154" spans="1:18" ht="17.100000000000001" hidden="1" customHeight="1">
      <c r="A154" s="100">
        <v>38811</v>
      </c>
      <c r="B154" s="5">
        <v>37789.083059867386</v>
      </c>
      <c r="C154" s="3">
        <v>12339.17701003</v>
      </c>
      <c r="D154" s="3">
        <v>69908.187465793453</v>
      </c>
      <c r="E154" s="4">
        <v>48888.403495937499</v>
      </c>
      <c r="F154" s="3">
        <v>191542.68850449726</v>
      </c>
      <c r="G154" s="5">
        <v>322678.45647625823</v>
      </c>
      <c r="H154" s="55">
        <v>675.66790700000001</v>
      </c>
      <c r="I154" s="55">
        <v>1506.6770185</v>
      </c>
      <c r="J154" s="59">
        <v>1766.0030543200003</v>
      </c>
      <c r="K154" s="6">
        <v>115.39687499999999</v>
      </c>
      <c r="L154" s="4">
        <v>69075.346047901214</v>
      </c>
      <c r="M154" s="56">
        <v>171.32919222999999</v>
      </c>
      <c r="N154" s="11">
        <v>33618.464355409305</v>
      </c>
      <c r="O154" s="60">
        <v>467396.4239864861</v>
      </c>
      <c r="P154" s="55">
        <v>859.50071336691997</v>
      </c>
      <c r="Q154" s="56">
        <v>8681.2519002012414</v>
      </c>
      <c r="R154" s="58">
        <v>26333.643518534278</v>
      </c>
    </row>
    <row r="155" spans="1:18" ht="17.100000000000001" hidden="1" customHeight="1">
      <c r="A155" s="100">
        <v>38841</v>
      </c>
      <c r="B155" s="5">
        <v>36328.548670672157</v>
      </c>
      <c r="C155" s="3">
        <v>12456.594394139998</v>
      </c>
      <c r="D155" s="3">
        <v>69281.615019550009</v>
      </c>
      <c r="E155" s="4">
        <v>49475.622163072505</v>
      </c>
      <c r="F155" s="3">
        <v>208622.99470665227</v>
      </c>
      <c r="G155" s="5">
        <v>339836.82628341479</v>
      </c>
      <c r="H155" s="55">
        <v>608.93604400000004</v>
      </c>
      <c r="I155" s="55">
        <v>920.86022607929999</v>
      </c>
      <c r="J155" s="59">
        <v>1776.53939898</v>
      </c>
      <c r="K155" s="6">
        <v>111.3600499197</v>
      </c>
      <c r="L155" s="4">
        <v>83185.643189479306</v>
      </c>
      <c r="M155" s="56">
        <v>146.50138437999999</v>
      </c>
      <c r="N155" s="11">
        <v>35824.189557003177</v>
      </c>
      <c r="O155" s="60">
        <v>498739.40480392834</v>
      </c>
      <c r="P155" s="55">
        <v>759.54695717229401</v>
      </c>
      <c r="Q155" s="56">
        <v>9110.7840926324461</v>
      </c>
      <c r="R155" s="58">
        <v>26639.475061536417</v>
      </c>
    </row>
    <row r="156" spans="1:18" ht="17.100000000000001" hidden="1" customHeight="1">
      <c r="A156" s="100">
        <v>38872</v>
      </c>
      <c r="B156" s="5">
        <v>35945.678492865554</v>
      </c>
      <c r="C156" s="3">
        <v>14240.402501648103</v>
      </c>
      <c r="D156" s="3">
        <v>70504.164355250003</v>
      </c>
      <c r="E156" s="4">
        <v>50414.439548219998</v>
      </c>
      <c r="F156" s="3">
        <v>208440.57626165368</v>
      </c>
      <c r="G156" s="5">
        <v>343599.58266677184</v>
      </c>
      <c r="H156" s="55">
        <v>841.06467599999996</v>
      </c>
      <c r="I156" s="55">
        <v>1393.282193342762</v>
      </c>
      <c r="J156" s="59">
        <v>1680.85943479</v>
      </c>
      <c r="K156" s="6">
        <v>106.961805</v>
      </c>
      <c r="L156" s="4">
        <v>73413.897162165798</v>
      </c>
      <c r="M156" s="56">
        <v>268.34537397999998</v>
      </c>
      <c r="N156" s="11">
        <v>34041.51757578503</v>
      </c>
      <c r="O156" s="60">
        <v>491291.18938070093</v>
      </c>
      <c r="P156" s="55">
        <v>884.22912759779695</v>
      </c>
      <c r="Q156" s="56">
        <v>9224.5234574953029</v>
      </c>
      <c r="R156" s="58">
        <v>25183.870442024734</v>
      </c>
    </row>
    <row r="157" spans="1:18" ht="17.100000000000001" hidden="1" customHeight="1">
      <c r="A157" s="100">
        <v>38902</v>
      </c>
      <c r="B157" s="5">
        <v>38856.715565693012</v>
      </c>
      <c r="C157" s="3">
        <v>13651.915797934758</v>
      </c>
      <c r="D157" s="3">
        <v>70665.480435509991</v>
      </c>
      <c r="E157" s="4">
        <v>51500.670103259996</v>
      </c>
      <c r="F157" s="3">
        <v>217617.05176535808</v>
      </c>
      <c r="G157" s="5">
        <v>353435.11810206284</v>
      </c>
      <c r="H157" s="55">
        <v>1017.480589</v>
      </c>
      <c r="I157" s="55">
        <v>789.3799865574</v>
      </c>
      <c r="J157" s="59">
        <v>1663.21851984</v>
      </c>
      <c r="K157" s="6">
        <v>103.833333</v>
      </c>
      <c r="L157" s="4">
        <v>80259.341724990096</v>
      </c>
      <c r="M157" s="56">
        <v>184.77071556000001</v>
      </c>
      <c r="N157" s="11">
        <v>33472.357200486753</v>
      </c>
      <c r="O157" s="60">
        <v>509782.2157371901</v>
      </c>
      <c r="P157" s="55">
        <v>811.86053165465</v>
      </c>
      <c r="Q157" s="56">
        <v>9500.8478939076012</v>
      </c>
      <c r="R157" s="58">
        <v>24376.632046391231</v>
      </c>
    </row>
    <row r="158" spans="1:18" ht="17.100000000000001" hidden="1" customHeight="1">
      <c r="A158" s="100">
        <v>38933</v>
      </c>
      <c r="B158" s="5">
        <v>39538.894083582309</v>
      </c>
      <c r="C158" s="3">
        <v>14606.158464992388</v>
      </c>
      <c r="D158" s="3">
        <v>71360.13975301999</v>
      </c>
      <c r="E158" s="4">
        <v>52029.152807316896</v>
      </c>
      <c r="F158" s="3">
        <v>222634.03862917353</v>
      </c>
      <c r="G158" s="5">
        <v>360629.48965450283</v>
      </c>
      <c r="H158" s="55">
        <v>763.323081</v>
      </c>
      <c r="I158" s="55">
        <v>1007.0960447402</v>
      </c>
      <c r="J158" s="59">
        <v>2103.03426756</v>
      </c>
      <c r="K158" s="6">
        <v>103.34861594253333</v>
      </c>
      <c r="L158" s="4">
        <v>83111.495058473738</v>
      </c>
      <c r="M158" s="56">
        <v>185.93523019999998</v>
      </c>
      <c r="N158" s="11">
        <v>34806.996549945376</v>
      </c>
      <c r="O158" s="60">
        <v>522249.61258594698</v>
      </c>
      <c r="P158" s="55">
        <v>909.05931357014083</v>
      </c>
      <c r="Q158" s="56">
        <v>11204.916419407582</v>
      </c>
      <c r="R158" s="58">
        <v>24534.506904093349</v>
      </c>
    </row>
    <row r="159" spans="1:18" ht="17.100000000000001" hidden="1" customHeight="1">
      <c r="A159" s="100">
        <v>38964</v>
      </c>
      <c r="B159" s="5">
        <v>38415.680143325524</v>
      </c>
      <c r="C159" s="3">
        <v>14755.339781037763</v>
      </c>
      <c r="D159" s="3">
        <v>70865.407833656151</v>
      </c>
      <c r="E159" s="4">
        <v>52258.20919070152</v>
      </c>
      <c r="F159" s="3">
        <v>246474.22319282172</v>
      </c>
      <c r="G159" s="5">
        <v>384353.17999821715</v>
      </c>
      <c r="H159" s="55">
        <v>576.47537799999998</v>
      </c>
      <c r="I159" s="55">
        <v>1542.863464</v>
      </c>
      <c r="J159" s="59">
        <v>1645.1564350599999</v>
      </c>
      <c r="K159" s="6">
        <v>99.100597968799988</v>
      </c>
      <c r="L159" s="4">
        <v>82272.749120402979</v>
      </c>
      <c r="M159" s="56">
        <v>409.62573135000002</v>
      </c>
      <c r="N159" s="11">
        <v>38681.221334301532</v>
      </c>
      <c r="O159" s="60">
        <v>547996.0522026259</v>
      </c>
      <c r="P159" s="55">
        <v>784.88532452712388</v>
      </c>
      <c r="Q159" s="56">
        <v>13396.544971753299</v>
      </c>
      <c r="R159" s="58">
        <v>24891.347758025375</v>
      </c>
    </row>
    <row r="160" spans="1:18" ht="17.100000000000001" hidden="1" customHeight="1">
      <c r="A160" s="100">
        <v>38994</v>
      </c>
      <c r="B160" s="5">
        <v>39183.210187195349</v>
      </c>
      <c r="C160" s="3">
        <v>13763.312606333302</v>
      </c>
      <c r="D160" s="3">
        <v>70353.759731990474</v>
      </c>
      <c r="E160" s="4">
        <v>52952.367946641803</v>
      </c>
      <c r="F160" s="3">
        <v>247893.75165553577</v>
      </c>
      <c r="G160" s="5">
        <v>384963.19194050133</v>
      </c>
      <c r="H160" s="55">
        <v>1942.4446660000001</v>
      </c>
      <c r="I160" s="55">
        <v>1525.3531800000001</v>
      </c>
      <c r="J160" s="59">
        <v>1544.2456067999999</v>
      </c>
      <c r="K160" s="6">
        <v>99.152777</v>
      </c>
      <c r="L160" s="4">
        <v>85273.871437792142</v>
      </c>
      <c r="M160" s="56">
        <v>181.78692365000001</v>
      </c>
      <c r="N160" s="11">
        <v>38968.708448031422</v>
      </c>
      <c r="O160" s="60">
        <v>553681.96516697027</v>
      </c>
      <c r="P160" s="55">
        <v>948.10002470860195</v>
      </c>
      <c r="Q160" s="56">
        <v>14847.023643733521</v>
      </c>
      <c r="R160" s="58">
        <v>25647.676949284843</v>
      </c>
    </row>
    <row r="161" spans="1:18" ht="17.100000000000001" hidden="1" customHeight="1">
      <c r="A161" s="100">
        <v>39025</v>
      </c>
      <c r="B161" s="5">
        <v>39628.254322696332</v>
      </c>
      <c r="C161" s="3">
        <v>14530.925454881601</v>
      </c>
      <c r="D161" s="3">
        <v>70805.037313051493</v>
      </c>
      <c r="E161" s="4">
        <v>52101.017588882773</v>
      </c>
      <c r="F161" s="3">
        <v>272561.67765062919</v>
      </c>
      <c r="G161" s="5">
        <v>409998.65800744505</v>
      </c>
      <c r="H161" s="55">
        <v>1735.303161</v>
      </c>
      <c r="I161" s="55">
        <v>1552.3153500000001</v>
      </c>
      <c r="J161" s="59">
        <v>1541.1359628</v>
      </c>
      <c r="K161" s="6">
        <v>90.284722000000002</v>
      </c>
      <c r="L161" s="4">
        <v>83848.779267479214</v>
      </c>
      <c r="M161" s="56">
        <v>195.18050628</v>
      </c>
      <c r="N161" s="11">
        <v>41365.106218092849</v>
      </c>
      <c r="O161" s="60">
        <v>579955.01751779357</v>
      </c>
      <c r="P161" s="55">
        <v>920.66912907108997</v>
      </c>
      <c r="Q161" s="56">
        <v>14385.066447959533</v>
      </c>
      <c r="R161" s="58">
        <v>26797.138012394582</v>
      </c>
    </row>
    <row r="162" spans="1:18" ht="17.100000000000001" hidden="1" customHeight="1">
      <c r="A162" s="100">
        <v>39055</v>
      </c>
      <c r="B162" s="5">
        <v>38264.265274796315</v>
      </c>
      <c r="C162" s="3">
        <v>15094.59161351</v>
      </c>
      <c r="D162" s="3">
        <v>72630.524212953576</v>
      </c>
      <c r="E162" s="4">
        <v>52007.626654745</v>
      </c>
      <c r="F162" s="3">
        <v>299459.55919592892</v>
      </c>
      <c r="G162" s="5">
        <v>439192.3016771375</v>
      </c>
      <c r="H162" s="55">
        <v>1942.5017720000001</v>
      </c>
      <c r="I162" s="55">
        <v>922.40969308000001</v>
      </c>
      <c r="J162" s="59">
        <v>1535.6781856100001</v>
      </c>
      <c r="K162" s="6">
        <v>1710.8034720000001</v>
      </c>
      <c r="L162" s="4">
        <v>85821.266988164993</v>
      </c>
      <c r="M162" s="56">
        <v>188.93912783999997</v>
      </c>
      <c r="N162" s="11">
        <v>39696.624835439325</v>
      </c>
      <c r="O162" s="60">
        <v>609274.79102606804</v>
      </c>
      <c r="P162" s="55">
        <v>1036.9925128875</v>
      </c>
      <c r="Q162" s="56">
        <v>14817.26762307225</v>
      </c>
      <c r="R162" s="58">
        <v>26745.332369011503</v>
      </c>
    </row>
    <row r="163" spans="1:18" ht="17.100000000000001" hidden="1" customHeight="1">
      <c r="A163" s="100">
        <v>39086</v>
      </c>
      <c r="B163" s="5">
        <v>41237.896880329274</v>
      </c>
      <c r="C163" s="3">
        <v>14926.672092806451</v>
      </c>
      <c r="D163" s="3">
        <v>72075.320443250006</v>
      </c>
      <c r="E163" s="4">
        <v>52383.656059624169</v>
      </c>
      <c r="F163" s="3">
        <v>273912.26782859705</v>
      </c>
      <c r="G163" s="5">
        <v>413297.9164242777</v>
      </c>
      <c r="H163" s="55">
        <v>495.6</v>
      </c>
      <c r="I163" s="55">
        <v>2034.7150406097501</v>
      </c>
      <c r="J163" s="59">
        <v>1439.55187161</v>
      </c>
      <c r="K163" s="6">
        <v>84.233287000000004</v>
      </c>
      <c r="L163" s="4">
        <v>82434.071374812906</v>
      </c>
      <c r="M163" s="56">
        <v>394.68905271000006</v>
      </c>
      <c r="N163" s="11">
        <v>37759.681166899434</v>
      </c>
      <c r="O163" s="60">
        <v>579178.35509824904</v>
      </c>
      <c r="P163" s="55">
        <v>894.8075234487676</v>
      </c>
      <c r="Q163" s="56">
        <v>20719.872950271463</v>
      </c>
      <c r="R163" s="58">
        <v>27121.786636066317</v>
      </c>
    </row>
    <row r="164" spans="1:18" ht="17.100000000000001" hidden="1" customHeight="1">
      <c r="A164" s="100">
        <v>39117</v>
      </c>
      <c r="B164" s="5">
        <v>39361.552037328802</v>
      </c>
      <c r="C164" s="3">
        <v>15969.821559922933</v>
      </c>
      <c r="D164" s="3">
        <v>73475.119023290012</v>
      </c>
      <c r="E164" s="4">
        <v>52703.943840727508</v>
      </c>
      <c r="F164" s="3">
        <v>275346.52046434314</v>
      </c>
      <c r="G164" s="5">
        <v>417495.40488828358</v>
      </c>
      <c r="H164" s="55">
        <v>1432.41155</v>
      </c>
      <c r="I164" s="55">
        <v>596.00466031999997</v>
      </c>
      <c r="J164" s="59">
        <v>1437.4964736100001</v>
      </c>
      <c r="K164" s="6">
        <v>87.513453148183331</v>
      </c>
      <c r="L164" s="4">
        <v>82689.254730108049</v>
      </c>
      <c r="M164" s="56">
        <v>202.66117700000001</v>
      </c>
      <c r="N164" s="11">
        <v>38679.908281309705</v>
      </c>
      <c r="O164" s="60">
        <v>581982.20725110837</v>
      </c>
      <c r="P164" s="55">
        <v>634.22318991004317</v>
      </c>
      <c r="Q164" s="56">
        <v>13048.87204747268</v>
      </c>
      <c r="R164" s="58">
        <v>27789.450119973182</v>
      </c>
    </row>
    <row r="165" spans="1:18" ht="17.100000000000001" hidden="1" customHeight="1">
      <c r="A165" s="100">
        <v>39145</v>
      </c>
      <c r="B165" s="5">
        <v>39093.285654012958</v>
      </c>
      <c r="C165" s="3">
        <v>15971.881930221802</v>
      </c>
      <c r="D165" s="3">
        <v>73118.177204579988</v>
      </c>
      <c r="E165" s="4">
        <v>54628.388704122393</v>
      </c>
      <c r="F165" s="3">
        <v>283611.89338598202</v>
      </c>
      <c r="G165" s="5">
        <v>427330.34122490621</v>
      </c>
      <c r="H165" s="55">
        <v>1260.2740650000001</v>
      </c>
      <c r="I165" s="55">
        <v>1166.8732867342976</v>
      </c>
      <c r="J165" s="59">
        <v>1435.15478981</v>
      </c>
      <c r="K165" s="6">
        <v>71.990440748531313</v>
      </c>
      <c r="L165" s="4">
        <v>87663.059775620422</v>
      </c>
      <c r="M165" s="56">
        <v>194.75647052000002</v>
      </c>
      <c r="N165" s="11">
        <v>40042.757555454584</v>
      </c>
      <c r="O165" s="60">
        <v>598258.49326280702</v>
      </c>
      <c r="P165" s="55">
        <v>668.99630235338998</v>
      </c>
      <c r="Q165" s="56">
        <v>13823.225738575306</v>
      </c>
      <c r="R165" s="58">
        <v>26889.231380395693</v>
      </c>
    </row>
    <row r="166" spans="1:18" ht="17.100000000000001" hidden="1" customHeight="1">
      <c r="A166" s="100">
        <v>39176</v>
      </c>
      <c r="B166" s="5">
        <v>40016.14276302675</v>
      </c>
      <c r="C166" s="3">
        <v>16421.777443627736</v>
      </c>
      <c r="D166" s="3">
        <v>73037.387095263563</v>
      </c>
      <c r="E166" s="4">
        <v>54999.42761372737</v>
      </c>
      <c r="F166" s="3">
        <v>282141.28529764002</v>
      </c>
      <c r="G166" s="5">
        <v>426599.8774502587</v>
      </c>
      <c r="H166" s="55">
        <v>1176.9680900000001</v>
      </c>
      <c r="I166" s="55">
        <v>1435.8381945547274</v>
      </c>
      <c r="J166" s="59">
        <v>1340.0286288099999</v>
      </c>
      <c r="K166" s="6">
        <v>856.250001</v>
      </c>
      <c r="L166" s="4">
        <v>86063.911275163235</v>
      </c>
      <c r="M166" s="56">
        <v>172.40133334999999</v>
      </c>
      <c r="N166" s="11">
        <v>40046.096965503864</v>
      </c>
      <c r="O166" s="60">
        <v>597707.51470166724</v>
      </c>
      <c r="P166" s="55">
        <v>616.82661953017669</v>
      </c>
      <c r="Q166" s="56">
        <v>14862.392229500863</v>
      </c>
      <c r="R166" s="58">
        <v>27547.850340083387</v>
      </c>
    </row>
    <row r="167" spans="1:18" ht="17.100000000000001" hidden="1" customHeight="1">
      <c r="A167" s="100">
        <v>39206</v>
      </c>
      <c r="B167" s="5">
        <v>39592.090761160915</v>
      </c>
      <c r="C167" s="3">
        <v>17439.220281897567</v>
      </c>
      <c r="D167" s="3">
        <v>72496.842956805354</v>
      </c>
      <c r="E167" s="4">
        <v>55883.906478431891</v>
      </c>
      <c r="F167" s="3">
        <v>275617.64896454872</v>
      </c>
      <c r="G167" s="5">
        <v>421437.61868168355</v>
      </c>
      <c r="H167" s="55">
        <v>2068.7641610000001</v>
      </c>
      <c r="I167" s="55">
        <v>570.24548286940001</v>
      </c>
      <c r="J167" s="59">
        <v>1339.9668938099999</v>
      </c>
      <c r="K167" s="6">
        <v>3166.3652769999999</v>
      </c>
      <c r="L167" s="4">
        <v>92525.658885445999</v>
      </c>
      <c r="M167" s="56">
        <v>198.01183466999998</v>
      </c>
      <c r="N167" s="11">
        <v>43505.211066319098</v>
      </c>
      <c r="O167" s="60">
        <v>604403.93304395897</v>
      </c>
      <c r="P167" s="55">
        <v>1570.99340514</v>
      </c>
      <c r="Q167" s="56">
        <v>12298.885359942966</v>
      </c>
      <c r="R167" s="58">
        <v>28485.965913041888</v>
      </c>
    </row>
    <row r="168" spans="1:18" ht="17.100000000000001" hidden="1" customHeight="1">
      <c r="A168" s="100">
        <v>39237</v>
      </c>
      <c r="B168" s="5">
        <v>39761.497566172409</v>
      </c>
      <c r="C168" s="3">
        <v>16218.650150268439</v>
      </c>
      <c r="D168" s="3">
        <v>75083.559045704606</v>
      </c>
      <c r="E168" s="4">
        <v>56171.337685987099</v>
      </c>
      <c r="F168" s="3">
        <v>286940.21505947877</v>
      </c>
      <c r="G168" s="5">
        <v>434413.76194143889</v>
      </c>
      <c r="H168" s="55">
        <v>740.66122600000006</v>
      </c>
      <c r="I168" s="55">
        <v>1095.6070701645601</v>
      </c>
      <c r="J168" s="59">
        <v>1337.4968465999998</v>
      </c>
      <c r="K168" s="6">
        <v>2388.9479135000001</v>
      </c>
      <c r="L168" s="4">
        <v>101448.19552319779</v>
      </c>
      <c r="M168" s="56">
        <v>179.19547094999999</v>
      </c>
      <c r="N168" s="11">
        <v>42533.540475688707</v>
      </c>
      <c r="O168" s="60">
        <v>623898.90403371223</v>
      </c>
      <c r="P168" s="55">
        <v>754.09366899313</v>
      </c>
      <c r="Q168" s="56">
        <v>14636.019580593207</v>
      </c>
      <c r="R168" s="58">
        <v>29108.232753626628</v>
      </c>
    </row>
    <row r="169" spans="1:18" ht="17.100000000000001" hidden="1" customHeight="1">
      <c r="A169" s="100">
        <v>39267</v>
      </c>
      <c r="B169" s="5">
        <v>42815.13521403545</v>
      </c>
      <c r="C169" s="3">
        <v>14882.622112465391</v>
      </c>
      <c r="D169" s="3">
        <v>74439.564063894199</v>
      </c>
      <c r="E169" s="4">
        <v>57338.248666217769</v>
      </c>
      <c r="F169" s="3">
        <v>321345.06791420595</v>
      </c>
      <c r="G169" s="5">
        <v>468005.50275678333</v>
      </c>
      <c r="H169" s="55">
        <v>793.87748399999998</v>
      </c>
      <c r="I169" s="55">
        <v>1331.0079938677331</v>
      </c>
      <c r="J169" s="59">
        <v>1240.68604329</v>
      </c>
      <c r="K169" s="6">
        <v>51.508333</v>
      </c>
      <c r="L169" s="4">
        <v>91349.802510185749</v>
      </c>
      <c r="M169" s="56">
        <v>204.43575978000001</v>
      </c>
      <c r="N169" s="11">
        <v>39711.031656833256</v>
      </c>
      <c r="O169" s="60">
        <v>645502.98775177554</v>
      </c>
      <c r="P169" s="55">
        <v>660.59865343611864</v>
      </c>
      <c r="Q169" s="56">
        <v>14579.387111143475</v>
      </c>
      <c r="R169" s="58">
        <v>28445.738697732326</v>
      </c>
    </row>
    <row r="170" spans="1:18" ht="17.100000000000001" hidden="1" customHeight="1">
      <c r="A170" s="100">
        <v>39298</v>
      </c>
      <c r="B170" s="5">
        <v>42107.660789130772</v>
      </c>
      <c r="C170" s="3">
        <v>15038.221269937188</v>
      </c>
      <c r="D170" s="3">
        <v>74510.392492476822</v>
      </c>
      <c r="E170" s="4">
        <v>59252.264913179082</v>
      </c>
      <c r="F170" s="3">
        <v>327309.68400544632</v>
      </c>
      <c r="G170" s="5">
        <v>476110.56268103939</v>
      </c>
      <c r="H170" s="55">
        <v>1200.041553</v>
      </c>
      <c r="I170" s="55">
        <v>2090.1869199770999</v>
      </c>
      <c r="J170" s="59">
        <v>1240.57743891</v>
      </c>
      <c r="K170" s="6">
        <v>47.124304999999993</v>
      </c>
      <c r="L170" s="4">
        <v>97019.453372070886</v>
      </c>
      <c r="M170" s="56">
        <v>262.66118234999999</v>
      </c>
      <c r="N170" s="11">
        <v>42523.403885241409</v>
      </c>
      <c r="O170" s="60">
        <v>662601.6721267195</v>
      </c>
      <c r="P170" s="55">
        <v>1871.4671275974499</v>
      </c>
      <c r="Q170" s="56">
        <v>14424.54493593898</v>
      </c>
      <c r="R170" s="58">
        <v>29897.428364197403</v>
      </c>
    </row>
    <row r="171" spans="1:18" ht="17.100000000000001" hidden="1" customHeight="1">
      <c r="A171" s="100">
        <v>39329</v>
      </c>
      <c r="B171" s="5">
        <v>41351.253952710242</v>
      </c>
      <c r="C171" s="3">
        <v>17698.460957907664</v>
      </c>
      <c r="D171" s="3">
        <v>74643.907522941721</v>
      </c>
      <c r="E171" s="4">
        <v>59005.12241185984</v>
      </c>
      <c r="F171" s="3">
        <v>332024.35019516654</v>
      </c>
      <c r="G171" s="5">
        <v>483371.84108787577</v>
      </c>
      <c r="H171" s="55">
        <v>598.56087500000001</v>
      </c>
      <c r="I171" s="55">
        <v>2428.8150328634665</v>
      </c>
      <c r="J171" s="59">
        <v>1238.2822980000001</v>
      </c>
      <c r="K171" s="6">
        <v>157.33760255819118</v>
      </c>
      <c r="L171" s="4">
        <v>101282.39344934023</v>
      </c>
      <c r="M171" s="56">
        <v>223.00376259999999</v>
      </c>
      <c r="N171" s="11">
        <v>42014.882050474902</v>
      </c>
      <c r="O171" s="60">
        <v>672666.37011142273</v>
      </c>
      <c r="P171" s="55">
        <v>1760.2558156549348</v>
      </c>
      <c r="Q171" s="56">
        <v>15610.524431525258</v>
      </c>
      <c r="R171" s="58">
        <v>30790.800912059651</v>
      </c>
    </row>
    <row r="172" spans="1:18" ht="17.100000000000001" hidden="1" customHeight="1">
      <c r="A172" s="100">
        <v>39359</v>
      </c>
      <c r="B172" s="5">
        <v>41761.875019543375</v>
      </c>
      <c r="C172" s="3">
        <v>17484.290051539319</v>
      </c>
      <c r="D172" s="3">
        <v>74176.35885617754</v>
      </c>
      <c r="E172" s="4">
        <v>60562.157653942711</v>
      </c>
      <c r="F172" s="3">
        <v>334505.25595951884</v>
      </c>
      <c r="G172" s="5">
        <v>486728.06252117839</v>
      </c>
      <c r="H172" s="55">
        <v>550.20000000000005</v>
      </c>
      <c r="I172" s="55">
        <v>1167.161942</v>
      </c>
      <c r="J172" s="59">
        <v>1138.8180956800002</v>
      </c>
      <c r="K172" s="6">
        <v>127.737499</v>
      </c>
      <c r="L172" s="4">
        <v>93162.695088233537</v>
      </c>
      <c r="M172" s="56">
        <v>176.05114791999998</v>
      </c>
      <c r="N172" s="11">
        <v>45414.605347294979</v>
      </c>
      <c r="O172" s="60">
        <v>670227.20666085021</v>
      </c>
      <c r="P172" s="55">
        <v>742.39100515989878</v>
      </c>
      <c r="Q172" s="56">
        <v>18279.364566641376</v>
      </c>
      <c r="R172" s="58">
        <v>32099.461166553127</v>
      </c>
    </row>
    <row r="173" spans="1:18" ht="17.100000000000001" hidden="1" customHeight="1">
      <c r="A173" s="100">
        <v>39390</v>
      </c>
      <c r="B173" s="5">
        <v>41349.790478749084</v>
      </c>
      <c r="C173" s="3">
        <v>17581.012513052476</v>
      </c>
      <c r="D173" s="3">
        <v>75478.222469530127</v>
      </c>
      <c r="E173" s="4">
        <v>62086.77497899274</v>
      </c>
      <c r="F173" s="3">
        <v>369659.41182994132</v>
      </c>
      <c r="G173" s="5">
        <v>524805.42179151671</v>
      </c>
      <c r="H173" s="55">
        <v>1580.2014790000001</v>
      </c>
      <c r="I173" s="55">
        <v>1699.1791639999999</v>
      </c>
      <c r="J173" s="59">
        <v>1138.8181356800001</v>
      </c>
      <c r="K173" s="6">
        <v>122.185832</v>
      </c>
      <c r="L173" s="4">
        <v>97693.564260183644</v>
      </c>
      <c r="M173" s="56">
        <v>194.71733823000002</v>
      </c>
      <c r="N173" s="11">
        <v>45926.496207031982</v>
      </c>
      <c r="O173" s="60">
        <v>714510.37468639144</v>
      </c>
      <c r="P173" s="55">
        <v>1846.1546069188505</v>
      </c>
      <c r="Q173" s="56">
        <v>14067.362827346911</v>
      </c>
      <c r="R173" s="58">
        <v>32088.866855681736</v>
      </c>
    </row>
    <row r="174" spans="1:18" ht="17.100000000000001" hidden="1" customHeight="1">
      <c r="A174" s="100">
        <v>39420</v>
      </c>
      <c r="B174" s="5">
        <v>40608.749888339378</v>
      </c>
      <c r="C174" s="3">
        <v>20988.844513389162</v>
      </c>
      <c r="D174" s="3">
        <v>80058.047623434672</v>
      </c>
      <c r="E174" s="4">
        <v>60979.576944237982</v>
      </c>
      <c r="F174" s="3">
        <v>341766.62186746439</v>
      </c>
      <c r="G174" s="5">
        <v>503793.09094852622</v>
      </c>
      <c r="H174" s="55">
        <v>1688.2</v>
      </c>
      <c r="I174" s="55">
        <v>1179.985846</v>
      </c>
      <c r="J174" s="59">
        <v>1039.8980081</v>
      </c>
      <c r="K174" s="6">
        <v>27.756944000000001</v>
      </c>
      <c r="L174" s="4">
        <v>98714.051315161196</v>
      </c>
      <c r="M174" s="56">
        <v>156.28003122999999</v>
      </c>
      <c r="N174" s="11">
        <v>47550.322329328767</v>
      </c>
      <c r="O174" s="60">
        <v>694758.33531068545</v>
      </c>
      <c r="P174" s="55">
        <v>1915.9548169166123</v>
      </c>
      <c r="Q174" s="56">
        <v>20762.554697381362</v>
      </c>
      <c r="R174" s="58">
        <v>24875.468099713384</v>
      </c>
    </row>
    <row r="175" spans="1:18" ht="17.100000000000001" hidden="1" customHeight="1">
      <c r="A175" s="100">
        <v>39451</v>
      </c>
      <c r="B175" s="5">
        <v>45219.733712550544</v>
      </c>
      <c r="C175" s="3">
        <v>18534.134153139501</v>
      </c>
      <c r="D175" s="3">
        <v>81207.245343740928</v>
      </c>
      <c r="E175" s="4">
        <v>63277.397415653177</v>
      </c>
      <c r="F175" s="3">
        <v>371821.6633845421</v>
      </c>
      <c r="G175" s="5">
        <v>534840.44029707578</v>
      </c>
      <c r="H175" s="55">
        <v>528.68053399999997</v>
      </c>
      <c r="I175" s="55">
        <v>1391.4727522820558</v>
      </c>
      <c r="J175" s="59">
        <v>1031.7192833500001</v>
      </c>
      <c r="K175" s="6">
        <v>663.72923800000001</v>
      </c>
      <c r="L175" s="4">
        <v>94578.328081936867</v>
      </c>
      <c r="M175" s="56">
        <v>258.47888306999999</v>
      </c>
      <c r="N175" s="11">
        <v>44956.311655903381</v>
      </c>
      <c r="O175" s="60">
        <v>723468.89443816862</v>
      </c>
      <c r="P175" s="55">
        <v>797.35901141019599</v>
      </c>
      <c r="Q175" s="56">
        <v>15835.307889879743</v>
      </c>
      <c r="R175" s="58">
        <v>33587.159823334492</v>
      </c>
    </row>
    <row r="176" spans="1:18" ht="17.100000000000001" hidden="1" customHeight="1">
      <c r="A176" s="100">
        <v>39482</v>
      </c>
      <c r="B176" s="5">
        <v>44157.010248564169</v>
      </c>
      <c r="C176" s="3">
        <v>18412.574908160284</v>
      </c>
      <c r="D176" s="3">
        <v>83938.260442163475</v>
      </c>
      <c r="E176" s="4">
        <v>63170.641707209703</v>
      </c>
      <c r="F176" s="3">
        <v>349702.87977487751</v>
      </c>
      <c r="G176" s="5">
        <v>515224.35683241097</v>
      </c>
      <c r="H176" s="55">
        <v>619.20630000000006</v>
      </c>
      <c r="I176" s="55">
        <v>2392.6345342760801</v>
      </c>
      <c r="J176" s="59">
        <v>1031.7117390999999</v>
      </c>
      <c r="K176" s="6">
        <v>673.01901154910229</v>
      </c>
      <c r="L176" s="4">
        <v>96548.267291048774</v>
      </c>
      <c r="M176" s="56">
        <v>251.84620692999999</v>
      </c>
      <c r="N176" s="11">
        <v>43935.237624523965</v>
      </c>
      <c r="O176" s="60">
        <v>704833.28978840297</v>
      </c>
      <c r="P176" s="55">
        <v>683.9946615662401</v>
      </c>
      <c r="Q176" s="56">
        <v>13923.390133913685</v>
      </c>
      <c r="R176" s="58">
        <v>33365.485037089602</v>
      </c>
    </row>
    <row r="177" spans="1:18" ht="17.100000000000001" hidden="1" customHeight="1">
      <c r="A177" s="100">
        <v>39511</v>
      </c>
      <c r="B177" s="5">
        <v>44910.173476965756</v>
      </c>
      <c r="C177" s="3">
        <v>19724.030662492001</v>
      </c>
      <c r="D177" s="3">
        <v>84561.29692060352</v>
      </c>
      <c r="E177" s="4">
        <v>63780.792761205383</v>
      </c>
      <c r="F177" s="3">
        <v>333992.21119524055</v>
      </c>
      <c r="G177" s="5">
        <v>502058.33153954148</v>
      </c>
      <c r="H177" s="55">
        <v>522.72570900000005</v>
      </c>
      <c r="I177" s="55">
        <v>1708.8411643392001</v>
      </c>
      <c r="J177" s="59">
        <v>948.38940024999999</v>
      </c>
      <c r="K177" s="6">
        <v>1448.8523960578514</v>
      </c>
      <c r="L177" s="4">
        <v>99935.646526357232</v>
      </c>
      <c r="M177" s="56">
        <v>212.59675449000002</v>
      </c>
      <c r="N177" s="11">
        <v>41830.212677692951</v>
      </c>
      <c r="O177" s="60">
        <v>693575.76964469452</v>
      </c>
      <c r="P177" s="55">
        <v>679.58188638586478</v>
      </c>
      <c r="Q177" s="56">
        <v>13558.901720736643</v>
      </c>
      <c r="R177" s="58">
        <v>32722.405401442564</v>
      </c>
    </row>
    <row r="178" spans="1:18" ht="17.100000000000001" hidden="1" customHeight="1">
      <c r="A178" s="100">
        <v>39542</v>
      </c>
      <c r="B178" s="5">
        <v>45848.841611171447</v>
      </c>
      <c r="C178" s="3">
        <v>19734.298720471084</v>
      </c>
      <c r="D178" s="3">
        <v>84690.78256286215</v>
      </c>
      <c r="E178" s="4">
        <v>65010.498764904842</v>
      </c>
      <c r="F178" s="3">
        <v>324774.01394262968</v>
      </c>
      <c r="G178" s="5">
        <v>494209.59399086778</v>
      </c>
      <c r="H178" s="55">
        <v>802.36300000000006</v>
      </c>
      <c r="I178" s="55">
        <v>2093.9754046900002</v>
      </c>
      <c r="J178" s="59">
        <v>920.78114125000002</v>
      </c>
      <c r="K178" s="6">
        <v>576.63443815050289</v>
      </c>
      <c r="L178" s="4">
        <v>94274.512404133231</v>
      </c>
      <c r="M178" s="56">
        <v>222.74640398000003</v>
      </c>
      <c r="N178" s="11">
        <v>42076.990137140856</v>
      </c>
      <c r="O178" s="60">
        <v>681026.43853138376</v>
      </c>
      <c r="P178" s="55">
        <v>578.80602092979598</v>
      </c>
      <c r="Q178" s="56">
        <v>14802.094783983917</v>
      </c>
      <c r="R178" s="58">
        <v>32662.521141380668</v>
      </c>
    </row>
    <row r="179" spans="1:18" ht="15.75" hidden="1">
      <c r="A179" s="100">
        <v>39572</v>
      </c>
      <c r="B179" s="5">
        <v>47177.779339516645</v>
      </c>
      <c r="C179" s="3">
        <v>19685.681642919943</v>
      </c>
      <c r="D179" s="3">
        <v>85463.976679167085</v>
      </c>
      <c r="E179" s="4">
        <v>65817.924610309477</v>
      </c>
      <c r="F179" s="3">
        <v>360244.46664578613</v>
      </c>
      <c r="G179" s="5">
        <v>531212.04957818263</v>
      </c>
      <c r="H179" s="55">
        <v>1003.659224</v>
      </c>
      <c r="I179" s="55">
        <v>2641.5220657513678</v>
      </c>
      <c r="J179" s="59">
        <v>920.78114225000002</v>
      </c>
      <c r="K179" s="6">
        <v>603.82880214461977</v>
      </c>
      <c r="L179" s="4">
        <v>88488.464074485993</v>
      </c>
      <c r="M179" s="56">
        <v>414.39452836000004</v>
      </c>
      <c r="N179" s="11">
        <v>45458.324808682773</v>
      </c>
      <c r="O179" s="60">
        <v>717920.80356337398</v>
      </c>
      <c r="P179" s="55">
        <v>546.942120975889</v>
      </c>
      <c r="Q179" s="56">
        <v>15101.476187212389</v>
      </c>
      <c r="R179" s="58">
        <v>37316.926964848237</v>
      </c>
    </row>
    <row r="180" spans="1:18" ht="15.75" hidden="1">
      <c r="A180" s="100">
        <v>39603</v>
      </c>
      <c r="B180" s="5">
        <v>47360.804633645967</v>
      </c>
      <c r="C180" s="3">
        <v>21507.384456406235</v>
      </c>
      <c r="D180" s="3">
        <v>88942.767253905346</v>
      </c>
      <c r="E180" s="4">
        <v>63879.467641770272</v>
      </c>
      <c r="F180" s="3">
        <v>361915.3205144697</v>
      </c>
      <c r="G180" s="5">
        <v>536244.93986655155</v>
      </c>
      <c r="H180" s="55">
        <v>832.39395200000001</v>
      </c>
      <c r="I180" s="55">
        <v>1134.3030817885001</v>
      </c>
      <c r="J180" s="59">
        <v>836.01806525999996</v>
      </c>
      <c r="K180" s="6">
        <v>1441.3874209032226</v>
      </c>
      <c r="L180" s="4">
        <v>95825.776374097186</v>
      </c>
      <c r="M180" s="56">
        <v>296.52655923000003</v>
      </c>
      <c r="N180" s="11">
        <v>45370.31866591471</v>
      </c>
      <c r="O180" s="60">
        <v>729342.46861939097</v>
      </c>
      <c r="P180" s="55">
        <v>556.66365399074368</v>
      </c>
      <c r="Q180" s="56">
        <v>16837.667766306666</v>
      </c>
      <c r="R180" s="58">
        <v>36383.167117811172</v>
      </c>
    </row>
    <row r="181" spans="1:18" ht="15.75" hidden="1">
      <c r="A181" s="100">
        <v>39633</v>
      </c>
      <c r="B181" s="5">
        <v>49144.686777378432</v>
      </c>
      <c r="C181" s="3">
        <v>21475.655013545398</v>
      </c>
      <c r="D181" s="3">
        <v>88717.012885069897</v>
      </c>
      <c r="E181" s="4">
        <v>66791.014981336702</v>
      </c>
      <c r="F181" s="3">
        <v>378284.92903650901</v>
      </c>
      <c r="G181" s="5">
        <v>555268.61191646103</v>
      </c>
      <c r="H181" s="55">
        <v>1425.744909</v>
      </c>
      <c r="I181" s="55">
        <v>3194.8850221512498</v>
      </c>
      <c r="J181" s="59">
        <v>806.85000100000002</v>
      </c>
      <c r="K181" s="6">
        <v>483.66829337891187</v>
      </c>
      <c r="L181" s="4">
        <v>93151.564762463036</v>
      </c>
      <c r="M181" s="56">
        <v>172.64354832999999</v>
      </c>
      <c r="N181" s="11">
        <v>43791.883484629529</v>
      </c>
      <c r="O181" s="60">
        <v>747440.53871479211</v>
      </c>
      <c r="P181" s="55">
        <v>571.37464843946839</v>
      </c>
      <c r="Q181" s="56">
        <v>20302.100770603825</v>
      </c>
      <c r="R181" s="58">
        <v>33168.255893505731</v>
      </c>
    </row>
    <row r="182" spans="1:18" ht="15.75" hidden="1">
      <c r="A182" s="100">
        <v>39664</v>
      </c>
      <c r="B182" s="5">
        <v>51340.932441332523</v>
      </c>
      <c r="C182" s="3">
        <v>21134.872596868096</v>
      </c>
      <c r="D182" s="3">
        <v>90539.478492278417</v>
      </c>
      <c r="E182" s="4">
        <v>67987.345907546434</v>
      </c>
      <c r="F182" s="3">
        <v>361505.7955692744</v>
      </c>
      <c r="G182" s="5">
        <v>541167.49256596738</v>
      </c>
      <c r="H182" s="55">
        <v>496.41699999999997</v>
      </c>
      <c r="I182" s="55">
        <v>2912.2194842146</v>
      </c>
      <c r="J182" s="59">
        <v>806.85000026</v>
      </c>
      <c r="K182" s="6">
        <v>428.9992502465808</v>
      </c>
      <c r="L182" s="4">
        <v>95045.208723996795</v>
      </c>
      <c r="M182" s="56">
        <v>197.95109120999999</v>
      </c>
      <c r="N182" s="11">
        <v>45303.54849054887</v>
      </c>
      <c r="O182" s="60">
        <v>737699.61904777668</v>
      </c>
      <c r="P182" s="55">
        <v>593.14658540923926</v>
      </c>
      <c r="Q182" s="56">
        <v>21393.544766134102</v>
      </c>
      <c r="R182" s="58">
        <v>33392.036226588069</v>
      </c>
    </row>
    <row r="183" spans="1:18" ht="15.75" hidden="1">
      <c r="A183" s="100">
        <v>39695</v>
      </c>
      <c r="B183" s="5">
        <v>50216.105079680594</v>
      </c>
      <c r="C183" s="3">
        <v>22304.164342481843</v>
      </c>
      <c r="D183" s="3">
        <v>89344.572167662031</v>
      </c>
      <c r="E183" s="4">
        <v>68170.122612989639</v>
      </c>
      <c r="F183" s="3">
        <v>348498.6935376653</v>
      </c>
      <c r="G183" s="5">
        <v>528317.55266079889</v>
      </c>
      <c r="H183" s="55">
        <v>487.24700000000001</v>
      </c>
      <c r="I183" s="55">
        <v>3292.5991291874998</v>
      </c>
      <c r="J183" s="59">
        <v>4113.2387461899998</v>
      </c>
      <c r="K183" s="6">
        <v>157.03017788684411</v>
      </c>
      <c r="L183" s="4">
        <v>89352.648733748138</v>
      </c>
      <c r="M183" s="56">
        <v>222.63850665999996</v>
      </c>
      <c r="N183" s="11">
        <v>48639.851340202571</v>
      </c>
      <c r="O183" s="60">
        <v>724798.9113743545</v>
      </c>
      <c r="P183" s="55">
        <v>594.39894971594413</v>
      </c>
      <c r="Q183" s="56">
        <v>17244.768851782479</v>
      </c>
      <c r="R183" s="58">
        <v>33812.558937183348</v>
      </c>
    </row>
    <row r="184" spans="1:18" ht="15.75" hidden="1">
      <c r="A184" s="100">
        <v>39725</v>
      </c>
      <c r="B184" s="5">
        <v>51729.080520453237</v>
      </c>
      <c r="C184" s="3">
        <v>20511.657671893747</v>
      </c>
      <c r="D184" s="3">
        <v>88694.685949735169</v>
      </c>
      <c r="E184" s="4">
        <v>68678.174452889565</v>
      </c>
      <c r="F184" s="3">
        <v>373608.02982834564</v>
      </c>
      <c r="G184" s="5">
        <v>551492.54790286417</v>
      </c>
      <c r="H184" s="55">
        <v>526.87300000000005</v>
      </c>
      <c r="I184" s="55">
        <v>2147.0628055925999</v>
      </c>
      <c r="J184" s="59">
        <v>3333.8130922747</v>
      </c>
      <c r="K184" s="6">
        <v>610.7525222577367</v>
      </c>
      <c r="L184" s="4">
        <v>97682.110377361721</v>
      </c>
      <c r="M184" s="56">
        <v>206.12754294760001</v>
      </c>
      <c r="N184" s="11">
        <v>51219.215057716414</v>
      </c>
      <c r="O184" s="60">
        <v>758947.58282146824</v>
      </c>
      <c r="P184" s="55">
        <v>786.25701884270302</v>
      </c>
      <c r="Q184" s="56">
        <v>14122.024991602661</v>
      </c>
      <c r="R184" s="58">
        <v>33784.364646441754</v>
      </c>
    </row>
    <row r="185" spans="1:18" ht="15.75" hidden="1">
      <c r="A185" s="100">
        <v>39756</v>
      </c>
      <c r="B185" s="5">
        <v>52853.248062491599</v>
      </c>
      <c r="C185" s="3">
        <v>20841.055160320411</v>
      </c>
      <c r="D185" s="3">
        <v>89034.257963490003</v>
      </c>
      <c r="E185" s="4">
        <v>69351.55656582168</v>
      </c>
      <c r="F185" s="3">
        <v>372210.63852001436</v>
      </c>
      <c r="G185" s="5">
        <v>551437.50820964645</v>
      </c>
      <c r="H185" s="55">
        <v>1348.5377089999999</v>
      </c>
      <c r="I185" s="55">
        <v>1222.2685451919999</v>
      </c>
      <c r="J185" s="59">
        <v>1943.3734891232</v>
      </c>
      <c r="K185" s="6">
        <v>108.30803224993818</v>
      </c>
      <c r="L185" s="4">
        <v>96953.76987736435</v>
      </c>
      <c r="M185" s="56">
        <v>259.99400323280003</v>
      </c>
      <c r="N185" s="11">
        <v>51740.552854688089</v>
      </c>
      <c r="O185" s="60">
        <v>757867.56078298844</v>
      </c>
      <c r="P185" s="55">
        <v>874.13585125856923</v>
      </c>
      <c r="Q185" s="56">
        <v>13784.792607661788</v>
      </c>
      <c r="R185" s="58">
        <v>33663.999416034982</v>
      </c>
    </row>
    <row r="186" spans="1:18" ht="15.75" hidden="1">
      <c r="A186" s="100">
        <v>39786</v>
      </c>
      <c r="B186" s="5">
        <v>54700.343137394317</v>
      </c>
      <c r="C186" s="3">
        <v>22844.721323428636</v>
      </c>
      <c r="D186" s="3">
        <v>92669.709372234051</v>
      </c>
      <c r="E186" s="4">
        <v>69807.812998389098</v>
      </c>
      <c r="F186" s="3">
        <v>362019.32611493685</v>
      </c>
      <c r="G186" s="5">
        <v>547341.5698089886</v>
      </c>
      <c r="H186" s="55">
        <v>802.36400000000003</v>
      </c>
      <c r="I186" s="55">
        <v>2052.5273361</v>
      </c>
      <c r="J186" s="59">
        <v>1046.4665269899999</v>
      </c>
      <c r="K186" s="6">
        <v>1894.7161161956001</v>
      </c>
      <c r="L186" s="4">
        <v>95617.851318108107</v>
      </c>
      <c r="M186" s="56">
        <v>221.77706874840001</v>
      </c>
      <c r="N186" s="11">
        <v>50786.295439785128</v>
      </c>
      <c r="O186" s="60">
        <v>754463.91075231007</v>
      </c>
      <c r="P186" s="55">
        <v>860.23191000476345</v>
      </c>
      <c r="Q186" s="56">
        <v>13595.05324248684</v>
      </c>
      <c r="R186" s="58">
        <v>34423.613467809737</v>
      </c>
    </row>
    <row r="187" spans="1:18" ht="15.75" hidden="1">
      <c r="A187" s="100">
        <v>39817</v>
      </c>
      <c r="B187" s="5">
        <v>58857.989894412516</v>
      </c>
      <c r="C187" s="3">
        <v>21162.444175694542</v>
      </c>
      <c r="D187" s="3">
        <v>93319.282377482974</v>
      </c>
      <c r="E187" s="4">
        <v>71270.215750839605</v>
      </c>
      <c r="F187" s="3">
        <v>366897.56039632543</v>
      </c>
      <c r="G187" s="5">
        <v>552649.50270034256</v>
      </c>
      <c r="H187" s="55">
        <v>1545.654442</v>
      </c>
      <c r="I187" s="55">
        <v>1935.5991266999999</v>
      </c>
      <c r="J187" s="59">
        <v>708.50234898999997</v>
      </c>
      <c r="K187" s="6">
        <v>305.550929</v>
      </c>
      <c r="L187" s="4">
        <v>95114.735272365855</v>
      </c>
      <c r="M187" s="56">
        <v>292.67397846000006</v>
      </c>
      <c r="N187" s="11">
        <v>48553.225396595313</v>
      </c>
      <c r="O187" s="60">
        <v>759963.43408886623</v>
      </c>
      <c r="P187" s="55">
        <v>747.78617163979743</v>
      </c>
      <c r="Q187" s="56">
        <v>15630.616656338127</v>
      </c>
      <c r="R187" s="58">
        <v>33380.924579800638</v>
      </c>
    </row>
    <row r="188" spans="1:18" ht="15.75" hidden="1">
      <c r="A188" s="100">
        <v>39848</v>
      </c>
      <c r="B188" s="5">
        <v>60166.100554600511</v>
      </c>
      <c r="C188" s="3">
        <v>21787.346253175554</v>
      </c>
      <c r="D188" s="3">
        <v>97048.745818822383</v>
      </c>
      <c r="E188" s="4">
        <v>69140.669554318418</v>
      </c>
      <c r="F188" s="3">
        <v>371794.90896761115</v>
      </c>
      <c r="G188" s="5">
        <v>559771.6705939275</v>
      </c>
      <c r="H188" s="55">
        <v>1041.838</v>
      </c>
      <c r="I188" s="55">
        <v>1784.46137275</v>
      </c>
      <c r="J188" s="59">
        <v>743.81295198999999</v>
      </c>
      <c r="K188" s="6">
        <v>36.565853641600015</v>
      </c>
      <c r="L188" s="4">
        <v>99738.3217176951</v>
      </c>
      <c r="M188" s="56">
        <v>257.89429102720004</v>
      </c>
      <c r="N188" s="11">
        <v>46291.264199137979</v>
      </c>
      <c r="O188" s="60">
        <v>769831.92953476985</v>
      </c>
      <c r="P188" s="55">
        <v>688.32938447617107</v>
      </c>
      <c r="Q188" s="56">
        <v>15048.786912847008</v>
      </c>
      <c r="R188" s="58">
        <v>33129.926348115448</v>
      </c>
    </row>
    <row r="189" spans="1:18" ht="15.75" hidden="1">
      <c r="A189" s="100">
        <v>39873</v>
      </c>
      <c r="B189" s="5">
        <v>62953.644872439858</v>
      </c>
      <c r="C189" s="3">
        <v>21385.308853695024</v>
      </c>
      <c r="D189" s="3">
        <v>97652.100510577875</v>
      </c>
      <c r="E189" s="4">
        <v>70456.998155416484</v>
      </c>
      <c r="F189" s="3">
        <v>366535.51354843064</v>
      </c>
      <c r="G189" s="5">
        <v>556029.92106812005</v>
      </c>
      <c r="H189" s="55">
        <v>767.279</v>
      </c>
      <c r="I189" s="55">
        <v>2604.8436032179998</v>
      </c>
      <c r="J189" s="59">
        <v>487.72308737999998</v>
      </c>
      <c r="K189" s="6">
        <v>1694.3440419999999</v>
      </c>
      <c r="L189" s="4">
        <v>93470.135853915897</v>
      </c>
      <c r="M189" s="56">
        <v>228.20029296520002</v>
      </c>
      <c r="N189" s="11">
        <v>44538.422700314746</v>
      </c>
      <c r="O189" s="60">
        <v>762774.51452035375</v>
      </c>
      <c r="P189" s="55">
        <v>599.85100501955935</v>
      </c>
      <c r="Q189" s="56">
        <v>14537.89662064004</v>
      </c>
      <c r="R189" s="58">
        <v>33646.992286966066</v>
      </c>
    </row>
    <row r="190" spans="1:18" ht="15.75" hidden="1">
      <c r="A190" s="100">
        <v>39907</v>
      </c>
      <c r="B190" s="5">
        <v>61599.155955257971</v>
      </c>
      <c r="C190" s="3">
        <v>22643.723497651659</v>
      </c>
      <c r="D190" s="3">
        <v>96213.609601596501</v>
      </c>
      <c r="E190" s="4">
        <v>70501.880388499543</v>
      </c>
      <c r="F190" s="3">
        <v>364065.51867827045</v>
      </c>
      <c r="G190" s="5">
        <v>553424.7321660181</v>
      </c>
      <c r="H190" s="55">
        <v>990.61699999999996</v>
      </c>
      <c r="I190" s="55">
        <v>2345.1108859069996</v>
      </c>
      <c r="J190" s="59">
        <v>460.46300437999997</v>
      </c>
      <c r="K190" s="6">
        <v>0</v>
      </c>
      <c r="L190" s="4">
        <v>85439.550612757273</v>
      </c>
      <c r="M190" s="56">
        <v>189.77917418000001</v>
      </c>
      <c r="N190" s="11">
        <v>48045.101579254704</v>
      </c>
      <c r="O190" s="60">
        <v>752494.51037775492</v>
      </c>
      <c r="P190" s="55">
        <v>587.85364539409352</v>
      </c>
      <c r="Q190" s="56">
        <v>14430.403990702565</v>
      </c>
      <c r="R190" s="58">
        <v>34843.785867487306</v>
      </c>
    </row>
    <row r="191" spans="1:18" ht="15.75" hidden="1">
      <c r="A191" s="100">
        <v>39937</v>
      </c>
      <c r="B191" s="5">
        <v>60137.435609038781</v>
      </c>
      <c r="C191" s="3">
        <v>22969.437891841248</v>
      </c>
      <c r="D191" s="3">
        <v>97012.589999816802</v>
      </c>
      <c r="E191" s="4">
        <v>71313.036934640142</v>
      </c>
      <c r="F191" s="3">
        <v>364263.76003305835</v>
      </c>
      <c r="G191" s="5">
        <v>555558.82485935651</v>
      </c>
      <c r="H191" s="55">
        <v>639.61599999999999</v>
      </c>
      <c r="I191" s="55">
        <v>1171.7315468959998</v>
      </c>
      <c r="J191" s="59">
        <v>457.09956438</v>
      </c>
      <c r="K191" s="6">
        <v>1052.40977709</v>
      </c>
      <c r="L191" s="4">
        <v>77984.557781941199</v>
      </c>
      <c r="M191" s="56">
        <v>200.94665505695201</v>
      </c>
      <c r="N191" s="11">
        <v>47111.267697345</v>
      </c>
      <c r="O191" s="60">
        <v>744313.88949110452</v>
      </c>
      <c r="P191" s="55">
        <v>695.16017213884834</v>
      </c>
      <c r="Q191" s="56">
        <v>13298.053462980382</v>
      </c>
      <c r="R191" s="58">
        <v>33625.451352652024</v>
      </c>
    </row>
    <row r="192" spans="1:18" ht="15.75" hidden="1">
      <c r="A192" s="100">
        <v>39968</v>
      </c>
      <c r="B192" s="5">
        <v>60638.934105374392</v>
      </c>
      <c r="C192" s="3">
        <v>24660.848066690891</v>
      </c>
      <c r="D192" s="3">
        <v>99170.970640773055</v>
      </c>
      <c r="E192" s="4">
        <v>71892.474309693629</v>
      </c>
      <c r="F192" s="3">
        <v>351092.8373943466</v>
      </c>
      <c r="G192" s="5">
        <v>546817.13041150419</v>
      </c>
      <c r="H192" s="55">
        <v>945.46699999999998</v>
      </c>
      <c r="I192" s="55">
        <v>2621.4465825488001</v>
      </c>
      <c r="J192" s="59">
        <v>452.69533885000004</v>
      </c>
      <c r="K192" s="6">
        <v>9096.6384214655991</v>
      </c>
      <c r="L192" s="4">
        <v>75381.104810002726</v>
      </c>
      <c r="M192" s="56">
        <v>217.88154949246402</v>
      </c>
      <c r="N192" s="11">
        <v>47183.109431425612</v>
      </c>
      <c r="O192" s="60">
        <v>743354.40765066363</v>
      </c>
      <c r="P192" s="55">
        <v>683.94380281842825</v>
      </c>
      <c r="Q192" s="56">
        <v>15800.262109073437</v>
      </c>
      <c r="R192" s="58">
        <v>36194.886017207922</v>
      </c>
    </row>
    <row r="193" spans="1:18" ht="15.75" hidden="1">
      <c r="A193" s="100">
        <v>39998</v>
      </c>
      <c r="B193" s="5">
        <v>63310.04966833441</v>
      </c>
      <c r="C193" s="3">
        <v>24383.715771260006</v>
      </c>
      <c r="D193" s="3">
        <v>99304.822027424074</v>
      </c>
      <c r="E193" s="4">
        <v>73341.416255129268</v>
      </c>
      <c r="F193" s="3">
        <v>347319.40878746758</v>
      </c>
      <c r="G193" s="5">
        <v>544349.36284128088</v>
      </c>
      <c r="H193" s="55">
        <v>1319.0889999999999</v>
      </c>
      <c r="I193" s="55">
        <v>1405.4850506135999</v>
      </c>
      <c r="J193" s="59">
        <v>462.58009242000003</v>
      </c>
      <c r="K193" s="6">
        <v>772.20568403800007</v>
      </c>
      <c r="L193" s="4">
        <v>84025.869412232176</v>
      </c>
      <c r="M193" s="56">
        <v>243.824599229097</v>
      </c>
      <c r="N193" s="11">
        <v>42841.637353917242</v>
      </c>
      <c r="O193" s="60">
        <v>738730.10370206553</v>
      </c>
      <c r="P193" s="55">
        <v>705.88179097797536</v>
      </c>
      <c r="Q193" s="56">
        <v>14378.144842656218</v>
      </c>
      <c r="R193" s="58">
        <v>38432.926176483554</v>
      </c>
    </row>
    <row r="194" spans="1:18" ht="15.75" hidden="1">
      <c r="A194" s="100">
        <v>40029</v>
      </c>
      <c r="B194" s="5">
        <v>63117.091124944825</v>
      </c>
      <c r="C194" s="3">
        <v>24701.374362548806</v>
      </c>
      <c r="D194" s="3">
        <v>100572.77282245575</v>
      </c>
      <c r="E194" s="4">
        <v>72956.364376813319</v>
      </c>
      <c r="F194" s="3">
        <v>338901.28668538213</v>
      </c>
      <c r="G194" s="5">
        <v>537131.79824719997</v>
      </c>
      <c r="H194" s="55">
        <v>597.60299999999995</v>
      </c>
      <c r="I194" s="55">
        <v>811.08419085909998</v>
      </c>
      <c r="J194" s="59">
        <v>462.18009241999999</v>
      </c>
      <c r="K194" s="6">
        <v>3216.3249145012996</v>
      </c>
      <c r="L194" s="4">
        <v>84605.003176492697</v>
      </c>
      <c r="M194" s="56">
        <v>222.29705368637897</v>
      </c>
      <c r="N194" s="11">
        <v>46202.034381075879</v>
      </c>
      <c r="O194" s="60">
        <v>736365.41618118028</v>
      </c>
      <c r="P194" s="55">
        <v>841.77812490621181</v>
      </c>
      <c r="Q194" s="56">
        <v>16199.676937812368</v>
      </c>
      <c r="R194" s="58">
        <v>39728.972339206332</v>
      </c>
    </row>
    <row r="195" spans="1:18" ht="15.75" hidden="1">
      <c r="A195" s="100">
        <v>40060</v>
      </c>
      <c r="B195" s="5">
        <v>60270.263501462847</v>
      </c>
      <c r="C195" s="3">
        <v>25408.006177711872</v>
      </c>
      <c r="D195" s="3">
        <v>101205.02584365846</v>
      </c>
      <c r="E195" s="4">
        <v>70772.101154821808</v>
      </c>
      <c r="F195" s="3">
        <v>338202.52197144518</v>
      </c>
      <c r="G195" s="5">
        <v>535587.65514763724</v>
      </c>
      <c r="H195" s="55">
        <v>590.00010199999997</v>
      </c>
      <c r="I195" s="55">
        <v>1754.6526391672</v>
      </c>
      <c r="J195" s="59">
        <v>413.25054242000004</v>
      </c>
      <c r="K195" s="6">
        <v>12501.32108602</v>
      </c>
      <c r="L195" s="4">
        <v>83323.615262644555</v>
      </c>
      <c r="M195" s="56">
        <v>279.96912524733995</v>
      </c>
      <c r="N195" s="11">
        <v>43898.677469838753</v>
      </c>
      <c r="O195" s="60">
        <v>738619.40487643797</v>
      </c>
      <c r="P195" s="55">
        <v>696.35762966758557</v>
      </c>
      <c r="Q195" s="56">
        <v>15754.287299319312</v>
      </c>
      <c r="R195" s="58">
        <v>37576.247091223755</v>
      </c>
    </row>
    <row r="196" spans="1:18" ht="15.75" hidden="1">
      <c r="A196" s="100">
        <v>40090</v>
      </c>
      <c r="B196" s="5">
        <v>58614.921235808266</v>
      </c>
      <c r="C196" s="3">
        <v>25541.324838773071</v>
      </c>
      <c r="D196" s="3">
        <v>101682.3562799466</v>
      </c>
      <c r="E196" s="4">
        <v>71257.78200145025</v>
      </c>
      <c r="F196" s="3">
        <v>344703.39074290846</v>
      </c>
      <c r="G196" s="5">
        <v>543184.8538630784</v>
      </c>
      <c r="H196" s="55">
        <v>574.73800000000006</v>
      </c>
      <c r="I196" s="55">
        <v>1869.1356212365499</v>
      </c>
      <c r="J196" s="59">
        <v>365.42098736000003</v>
      </c>
      <c r="K196" s="6">
        <v>4886.9200119999996</v>
      </c>
      <c r="L196" s="4">
        <v>80699.100584355561</v>
      </c>
      <c r="M196" s="56">
        <v>219.93677501367003</v>
      </c>
      <c r="N196" s="11">
        <v>43454.601246132122</v>
      </c>
      <c r="O196" s="60">
        <v>733869.62832498457</v>
      </c>
      <c r="P196" s="55">
        <v>804.64957255244565</v>
      </c>
      <c r="Q196" s="56">
        <v>13315.379064818513</v>
      </c>
      <c r="R196" s="58">
        <v>36123.136526732145</v>
      </c>
    </row>
    <row r="197" spans="1:18" ht="15.75" hidden="1">
      <c r="A197" s="100">
        <v>40121</v>
      </c>
      <c r="B197" s="5">
        <v>57720.947676280644</v>
      </c>
      <c r="C197" s="3">
        <v>26396.26670676767</v>
      </c>
      <c r="D197" s="3">
        <v>101932.73453164015</v>
      </c>
      <c r="E197" s="4">
        <v>71392.822813875347</v>
      </c>
      <c r="F197" s="3">
        <v>335529.00979733584</v>
      </c>
      <c r="G197" s="5">
        <v>535250.83384961903</v>
      </c>
      <c r="H197" s="55">
        <v>539.995</v>
      </c>
      <c r="I197" s="55">
        <v>938.23169517168003</v>
      </c>
      <c r="J197" s="59">
        <v>365.42098736000003</v>
      </c>
      <c r="K197" s="6">
        <v>4047.6405648699997</v>
      </c>
      <c r="L197" s="4">
        <v>81192.308700342226</v>
      </c>
      <c r="M197" s="56">
        <v>242.558543944848</v>
      </c>
      <c r="N197" s="11">
        <v>46117.773024352355</v>
      </c>
      <c r="O197" s="60">
        <v>726415.71004194068</v>
      </c>
      <c r="P197" s="55">
        <v>812.32342899062257</v>
      </c>
      <c r="Q197" s="56">
        <v>13939.539499181197</v>
      </c>
      <c r="R197" s="58">
        <v>37733.165838412795</v>
      </c>
    </row>
    <row r="198" spans="1:18" ht="15.75" hidden="1">
      <c r="A198" s="100">
        <v>40151</v>
      </c>
      <c r="B198" s="5">
        <v>59648.150701442661</v>
      </c>
      <c r="C198" s="3">
        <v>27901.590387446253</v>
      </c>
      <c r="D198" s="3">
        <v>105915.75618267751</v>
      </c>
      <c r="E198" s="4">
        <v>73072.342645833138</v>
      </c>
      <c r="F198" s="3">
        <v>352095.89741475391</v>
      </c>
      <c r="G198" s="5">
        <v>558985.58663071087</v>
      </c>
      <c r="H198" s="55">
        <v>845.947</v>
      </c>
      <c r="I198" s="55">
        <v>1830.5481243183203</v>
      </c>
      <c r="J198" s="59">
        <v>1430.0372753600002</v>
      </c>
      <c r="K198" s="6">
        <v>2896.7726990400001</v>
      </c>
      <c r="L198" s="4">
        <v>81732.602769156903</v>
      </c>
      <c r="M198" s="56">
        <v>195.25768278197202</v>
      </c>
      <c r="N198" s="11">
        <v>43692.676524058392</v>
      </c>
      <c r="O198" s="60">
        <v>751257.57940686925</v>
      </c>
      <c r="P198" s="55">
        <v>899.89029019846896</v>
      </c>
      <c r="Q198" s="56">
        <v>9142.3687734577506</v>
      </c>
      <c r="R198" s="58">
        <v>44498.830561086426</v>
      </c>
    </row>
    <row r="199" spans="1:18" ht="15.75" hidden="1">
      <c r="A199" s="100">
        <v>40182</v>
      </c>
      <c r="B199" s="5">
        <v>63088.254963484345</v>
      </c>
      <c r="C199" s="3">
        <v>25771.048575719818</v>
      </c>
      <c r="D199" s="3">
        <v>107634.71024283554</v>
      </c>
      <c r="E199" s="4">
        <v>71754.820625917258</v>
      </c>
      <c r="F199" s="3">
        <v>363452.46963566192</v>
      </c>
      <c r="G199" s="5">
        <v>568613.0490801346</v>
      </c>
      <c r="H199" s="55">
        <v>657.73299999999995</v>
      </c>
      <c r="I199" s="55">
        <v>2379.4219479885996</v>
      </c>
      <c r="J199" s="59">
        <v>333.21099047000001</v>
      </c>
      <c r="K199" s="6">
        <v>6641.7400369000006</v>
      </c>
      <c r="L199" s="4">
        <v>78540.627635632729</v>
      </c>
      <c r="M199" s="56">
        <v>275.35400546631399</v>
      </c>
      <c r="N199" s="11">
        <v>40285.269598589002</v>
      </c>
      <c r="O199" s="60">
        <v>760814.66125866561</v>
      </c>
      <c r="P199" s="55">
        <v>839.42731636216206</v>
      </c>
      <c r="Q199" s="56">
        <v>15412.779712187546</v>
      </c>
      <c r="R199" s="58">
        <v>39295.962771278239</v>
      </c>
    </row>
    <row r="200" spans="1:18" ht="15.75" hidden="1">
      <c r="A200" s="100">
        <v>40213</v>
      </c>
      <c r="B200" s="5">
        <v>63536.374062793846</v>
      </c>
      <c r="C200" s="3">
        <v>25545.988949335038</v>
      </c>
      <c r="D200" s="3">
        <v>109078.69935259863</v>
      </c>
      <c r="E200" s="4">
        <v>72240.931718022883</v>
      </c>
      <c r="F200" s="3">
        <v>367483.3846103804</v>
      </c>
      <c r="G200" s="5">
        <v>574349.004630337</v>
      </c>
      <c r="H200" s="55">
        <v>669.02501500000005</v>
      </c>
      <c r="I200" s="55">
        <v>1313.4365986536998</v>
      </c>
      <c r="J200" s="59">
        <v>363.92599050999996</v>
      </c>
      <c r="K200" s="6">
        <v>6068.6632345840007</v>
      </c>
      <c r="L200" s="4">
        <v>80973.788461741671</v>
      </c>
      <c r="M200" s="56">
        <v>288.75883642715002</v>
      </c>
      <c r="N200" s="11">
        <v>41488.168410227459</v>
      </c>
      <c r="O200" s="60">
        <v>769051.14524027484</v>
      </c>
      <c r="P200" s="55">
        <v>939.29816982476905</v>
      </c>
      <c r="Q200" s="56">
        <v>16530.551057188768</v>
      </c>
      <c r="R200" s="58">
        <v>44119.407261529195</v>
      </c>
    </row>
    <row r="201" spans="1:18" ht="15.75" hidden="1">
      <c r="A201" s="100">
        <v>40241</v>
      </c>
      <c r="B201" s="5">
        <v>63685.445589822688</v>
      </c>
      <c r="C201" s="3">
        <v>26766.646982739643</v>
      </c>
      <c r="D201" s="3">
        <v>109194.86743656197</v>
      </c>
      <c r="E201" s="4">
        <v>72647.718333594152</v>
      </c>
      <c r="F201" s="3">
        <v>376848.3720023185</v>
      </c>
      <c r="G201" s="5">
        <v>585457.6047552143</v>
      </c>
      <c r="H201" s="55">
        <v>766.63499999999999</v>
      </c>
      <c r="I201" s="55">
        <v>1893.776658864</v>
      </c>
      <c r="J201" s="59">
        <v>348.39862247000002</v>
      </c>
      <c r="K201" s="6">
        <v>1005.37250264</v>
      </c>
      <c r="L201" s="4">
        <v>80709.760527384336</v>
      </c>
      <c r="M201" s="56">
        <v>245.53002126599998</v>
      </c>
      <c r="N201" s="11">
        <v>42477.258020842986</v>
      </c>
      <c r="O201" s="60">
        <v>776589.78169850435</v>
      </c>
      <c r="P201" s="55">
        <v>1006.6991333039598</v>
      </c>
      <c r="Q201" s="56">
        <v>15921.337542578091</v>
      </c>
      <c r="R201" s="58">
        <v>43465.422247112241</v>
      </c>
    </row>
    <row r="202" spans="1:18" ht="15.75" hidden="1">
      <c r="A202" s="100">
        <v>40272</v>
      </c>
      <c r="B202" s="5">
        <v>64155.037333835753</v>
      </c>
      <c r="C202" s="3">
        <v>25424.543586466887</v>
      </c>
      <c r="D202" s="3">
        <v>111529.21988229034</v>
      </c>
      <c r="E202" s="4">
        <v>70829.486090551378</v>
      </c>
      <c r="F202" s="3">
        <v>359078.4299898615</v>
      </c>
      <c r="G202" s="5">
        <v>566861.67954917008</v>
      </c>
      <c r="H202" s="55">
        <v>728.07500000000005</v>
      </c>
      <c r="I202" s="55">
        <v>2997.5087838333816</v>
      </c>
      <c r="J202" s="59">
        <v>362.14667774000003</v>
      </c>
      <c r="K202" s="6">
        <v>3169.3483500700004</v>
      </c>
      <c r="L202" s="4">
        <v>92725.45034858596</v>
      </c>
      <c r="M202" s="56">
        <v>243.22210433356304</v>
      </c>
      <c r="N202" s="11">
        <v>40439.307847336931</v>
      </c>
      <c r="O202" s="60">
        <v>771681.77599490562</v>
      </c>
      <c r="P202" s="55">
        <v>1103.5665607132212</v>
      </c>
      <c r="Q202" s="56">
        <v>16350.244152235589</v>
      </c>
      <c r="R202" s="58">
        <v>43944.273826036057</v>
      </c>
    </row>
    <row r="203" spans="1:18" ht="15.75" hidden="1" customHeight="1">
      <c r="A203" s="100">
        <v>40302</v>
      </c>
      <c r="B203" s="5">
        <v>66502.903105371413</v>
      </c>
      <c r="C203" s="3">
        <v>27591.654213031969</v>
      </c>
      <c r="D203" s="3">
        <v>111167.86030812196</v>
      </c>
      <c r="E203" s="4">
        <v>70632.556758248131</v>
      </c>
      <c r="F203" s="3">
        <v>412386.00942964578</v>
      </c>
      <c r="G203" s="5">
        <v>621778.08070904785</v>
      </c>
      <c r="H203" s="55">
        <v>653.27200000000005</v>
      </c>
      <c r="I203" s="55">
        <v>1450.7473077499997</v>
      </c>
      <c r="J203" s="59">
        <v>334.18167774</v>
      </c>
      <c r="K203" s="6">
        <v>5566.8358775196621</v>
      </c>
      <c r="L203" s="4">
        <v>104327.30432343241</v>
      </c>
      <c r="M203" s="56">
        <v>278.622239245081</v>
      </c>
      <c r="N203" s="11">
        <v>48151.832603799216</v>
      </c>
      <c r="O203" s="60">
        <v>849043.77984390559</v>
      </c>
      <c r="P203" s="55">
        <v>1095.8451834909629</v>
      </c>
      <c r="Q203" s="56">
        <v>18030.516394027152</v>
      </c>
      <c r="R203" s="58">
        <v>44927.594887161038</v>
      </c>
    </row>
    <row r="204" spans="1:18" ht="15.75" hidden="1" customHeight="1">
      <c r="A204" s="100">
        <v>40333</v>
      </c>
      <c r="B204" s="5">
        <v>68275.818700393953</v>
      </c>
      <c r="C204" s="3">
        <v>27921.061733068374</v>
      </c>
      <c r="D204" s="3">
        <v>112552.85981934627</v>
      </c>
      <c r="E204" s="4">
        <v>75464.248917661142</v>
      </c>
      <c r="F204" s="3">
        <v>403825.21422575816</v>
      </c>
      <c r="G204" s="5">
        <v>619763.3846958339</v>
      </c>
      <c r="H204" s="55">
        <v>780.17200000000003</v>
      </c>
      <c r="I204" s="55">
        <v>2204.0221570507001</v>
      </c>
      <c r="J204" s="59">
        <v>373.5310801</v>
      </c>
      <c r="K204" s="6">
        <v>1463.8916393789</v>
      </c>
      <c r="L204" s="4">
        <v>103522.78615831111</v>
      </c>
      <c r="M204" s="56">
        <v>292.49951222285603</v>
      </c>
      <c r="N204" s="11">
        <v>46497.611193766192</v>
      </c>
      <c r="O204" s="60">
        <v>843173.71713705768</v>
      </c>
      <c r="P204" s="55">
        <v>2464.8077281573505</v>
      </c>
      <c r="Q204" s="56">
        <v>32572.595280409791</v>
      </c>
      <c r="R204" s="58">
        <v>44052.640414172922</v>
      </c>
    </row>
    <row r="205" spans="1:18" ht="15.75" hidden="1" customHeight="1">
      <c r="A205" s="100">
        <v>40363</v>
      </c>
      <c r="B205" s="5">
        <v>71227.077879063654</v>
      </c>
      <c r="C205" s="3">
        <v>26836.789889825268</v>
      </c>
      <c r="D205" s="3">
        <v>113362.1409121715</v>
      </c>
      <c r="E205" s="4">
        <v>74981.814501889821</v>
      </c>
      <c r="F205" s="3">
        <v>364273.46238650411</v>
      </c>
      <c r="G205" s="5">
        <v>579454.20769039076</v>
      </c>
      <c r="H205" s="55">
        <v>717.21</v>
      </c>
      <c r="I205" s="55">
        <v>766.21901896999998</v>
      </c>
      <c r="J205" s="59">
        <v>328.68392384000003</v>
      </c>
      <c r="K205" s="6">
        <v>4466.5441746214274</v>
      </c>
      <c r="L205" s="4">
        <v>97405.679435756538</v>
      </c>
      <c r="M205" s="56">
        <v>263.951469272883</v>
      </c>
      <c r="N205" s="11">
        <v>41826.251316656526</v>
      </c>
      <c r="O205" s="60">
        <v>796455.82490857178</v>
      </c>
      <c r="P205" s="55">
        <v>2390.2858265569771</v>
      </c>
      <c r="Q205" s="56">
        <v>30590.023338938641</v>
      </c>
      <c r="R205" s="58">
        <v>40053.217704810544</v>
      </c>
    </row>
    <row r="206" spans="1:18" ht="15.75" hidden="1" customHeight="1">
      <c r="A206" s="100">
        <v>40394</v>
      </c>
      <c r="B206" s="5">
        <v>71143.551478769718</v>
      </c>
      <c r="C206" s="3">
        <v>27617.747624458225</v>
      </c>
      <c r="D206" s="3">
        <v>114336.55092844734</v>
      </c>
      <c r="E206" s="4">
        <v>72254.534627499917</v>
      </c>
      <c r="F206" s="3">
        <v>390803.05053912569</v>
      </c>
      <c r="G206" s="5">
        <v>605011.88371953112</v>
      </c>
      <c r="H206" s="55">
        <v>650.89344400000004</v>
      </c>
      <c r="I206" s="55">
        <v>1555.9278199600001</v>
      </c>
      <c r="J206" s="59">
        <v>360.44601583999997</v>
      </c>
      <c r="K206" s="6">
        <v>5969.537134231</v>
      </c>
      <c r="L206" s="4">
        <v>105313.20449475345</v>
      </c>
      <c r="M206" s="56">
        <v>250.99309935346901</v>
      </c>
      <c r="N206" s="11">
        <v>40738.41247306166</v>
      </c>
      <c r="O206" s="60">
        <v>830994.84967950056</v>
      </c>
      <c r="P206" s="55">
        <v>2647.8517933424091</v>
      </c>
      <c r="Q206" s="56">
        <v>26835.493648603526</v>
      </c>
      <c r="R206" s="58">
        <v>40096.466051720912</v>
      </c>
    </row>
    <row r="207" spans="1:18" ht="15.75" hidden="1" customHeight="1">
      <c r="A207" s="100">
        <v>40425</v>
      </c>
      <c r="B207" s="5">
        <v>69708.82198647123</v>
      </c>
      <c r="C207" s="3">
        <v>28158.5908656826</v>
      </c>
      <c r="D207" s="3">
        <v>115806.69826929308</v>
      </c>
      <c r="E207" s="4">
        <v>71850.427301611518</v>
      </c>
      <c r="F207" s="3">
        <v>394936.08643463557</v>
      </c>
      <c r="G207" s="5">
        <v>610751.80287122272</v>
      </c>
      <c r="H207" s="55">
        <v>658.91700000000003</v>
      </c>
      <c r="I207" s="55">
        <v>2669.8709598399996</v>
      </c>
      <c r="J207" s="59">
        <v>544.81786240999998</v>
      </c>
      <c r="K207" s="6">
        <v>5846.0067053005996</v>
      </c>
      <c r="L207" s="4">
        <v>101666.27468922634</v>
      </c>
      <c r="M207" s="56">
        <v>258.90709036369998</v>
      </c>
      <c r="N207" s="11">
        <v>45422.94097523349</v>
      </c>
      <c r="O207" s="60">
        <v>837528.36014006799</v>
      </c>
      <c r="P207" s="55">
        <v>2715.5322607255866</v>
      </c>
      <c r="Q207" s="56">
        <v>24938.611197876184</v>
      </c>
      <c r="R207" s="58">
        <v>40457.421742769839</v>
      </c>
    </row>
    <row r="208" spans="1:18" ht="15.75" hidden="1" customHeight="1">
      <c r="A208" s="101" t="s">
        <v>53</v>
      </c>
      <c r="B208" s="5">
        <v>69811.232807923821</v>
      </c>
      <c r="C208" s="3">
        <v>28069.971441576639</v>
      </c>
      <c r="D208" s="3">
        <v>116689.99198776182</v>
      </c>
      <c r="E208" s="4">
        <v>72775.969485212001</v>
      </c>
      <c r="F208" s="3">
        <v>395447.09165531205</v>
      </c>
      <c r="G208" s="5">
        <v>612983.02456986252</v>
      </c>
      <c r="H208" s="55">
        <v>664.99199999999996</v>
      </c>
      <c r="I208" s="55">
        <v>1876.6600001796</v>
      </c>
      <c r="J208" s="59">
        <v>596.49269889000004</v>
      </c>
      <c r="K208" s="6">
        <v>7062.0755323124395</v>
      </c>
      <c r="L208" s="4">
        <v>94597.841468001847</v>
      </c>
      <c r="M208" s="56">
        <v>261.33919234705996</v>
      </c>
      <c r="N208" s="11">
        <v>54024.731617983125</v>
      </c>
      <c r="O208" s="60">
        <v>841878.38988750032</v>
      </c>
      <c r="P208" s="55">
        <v>2698.9364488039237</v>
      </c>
      <c r="Q208" s="56">
        <v>26535.341211770436</v>
      </c>
      <c r="R208" s="58">
        <v>41496.152804299374</v>
      </c>
    </row>
    <row r="209" spans="1:19" ht="15.75" hidden="1" customHeight="1">
      <c r="A209" s="100">
        <v>40483</v>
      </c>
      <c r="B209" s="5">
        <v>71819.55398807906</v>
      </c>
      <c r="C209" s="3">
        <v>29345.241082260334</v>
      </c>
      <c r="D209" s="3">
        <v>116312.2510405466</v>
      </c>
      <c r="E209" s="4">
        <v>74901.84571583246</v>
      </c>
      <c r="F209" s="3">
        <v>398861.89993510942</v>
      </c>
      <c r="G209" s="5">
        <v>619421.23777374881</v>
      </c>
      <c r="H209" s="55">
        <v>658.99199999999996</v>
      </c>
      <c r="I209" s="55">
        <v>4308.4024994402798</v>
      </c>
      <c r="J209" s="59">
        <v>991.04507108999996</v>
      </c>
      <c r="K209" s="6">
        <v>8280.4925598495392</v>
      </c>
      <c r="L209" s="4">
        <v>92509.907109523716</v>
      </c>
      <c r="M209" s="56">
        <v>296.15530191341998</v>
      </c>
      <c r="N209" s="11">
        <v>56719.292914647733</v>
      </c>
      <c r="O209" s="60">
        <v>855005.07921829249</v>
      </c>
      <c r="P209" s="55">
        <v>2750.5133399917759</v>
      </c>
      <c r="Q209" s="56">
        <v>26772.55397464706</v>
      </c>
      <c r="R209" s="58">
        <v>41911.244149020196</v>
      </c>
    </row>
    <row r="210" spans="1:19" ht="15.75" hidden="1" customHeight="1">
      <c r="A210" s="100">
        <v>40516</v>
      </c>
      <c r="B210" s="5">
        <v>71958.184168184671</v>
      </c>
      <c r="C210" s="3">
        <v>32673.637819172611</v>
      </c>
      <c r="D210" s="3">
        <v>121023.3822818949</v>
      </c>
      <c r="E210" s="4">
        <v>73718.453441072648</v>
      </c>
      <c r="F210" s="3">
        <v>405381.70867787389</v>
      </c>
      <c r="G210" s="5">
        <v>632797.18222001405</v>
      </c>
      <c r="H210" s="55">
        <v>843.41600000000005</v>
      </c>
      <c r="I210" s="55">
        <v>5232.7412640064977</v>
      </c>
      <c r="J210" s="59">
        <v>975.03363002999993</v>
      </c>
      <c r="K210" s="6">
        <v>4269.4683195600001</v>
      </c>
      <c r="L210" s="4">
        <v>85682.043937697104</v>
      </c>
      <c r="M210" s="56">
        <v>198.71203370812003</v>
      </c>
      <c r="N210" s="11">
        <v>61510.666985200674</v>
      </c>
      <c r="O210" s="60">
        <v>863467.44855840108</v>
      </c>
      <c r="P210" s="55">
        <v>2859.652860248671</v>
      </c>
      <c r="Q210" s="56">
        <v>26960.933966428613</v>
      </c>
      <c r="R210" s="58">
        <v>42633.226976758349</v>
      </c>
    </row>
    <row r="211" spans="1:19" ht="15.75" hidden="1" customHeight="1">
      <c r="A211" s="100">
        <v>40547</v>
      </c>
      <c r="B211" s="5">
        <v>74047.987046456576</v>
      </c>
      <c r="C211" s="3">
        <v>31288.605026666588</v>
      </c>
      <c r="D211" s="3">
        <v>122498.978109989</v>
      </c>
      <c r="E211" s="4">
        <v>72211.759921383491</v>
      </c>
      <c r="F211" s="3">
        <v>401444.17940840899</v>
      </c>
      <c r="G211" s="5">
        <v>627443.52246644802</v>
      </c>
      <c r="H211" s="55">
        <v>717.59400000000005</v>
      </c>
      <c r="I211" s="55">
        <v>3357.6084247100002</v>
      </c>
      <c r="J211" s="59">
        <v>964.52194749</v>
      </c>
      <c r="K211" s="6">
        <v>6602.1330069706819</v>
      </c>
      <c r="L211" s="4">
        <v>79903.781870258084</v>
      </c>
      <c r="M211" s="56">
        <v>260.22613338603406</v>
      </c>
      <c r="N211" s="11">
        <v>56781.474286654178</v>
      </c>
      <c r="O211" s="60">
        <v>850078.84918237349</v>
      </c>
      <c r="P211" s="55">
        <v>2829.0815550333891</v>
      </c>
      <c r="Q211" s="56">
        <v>24828.466673689371</v>
      </c>
      <c r="R211" s="58">
        <v>42577.222749494111</v>
      </c>
    </row>
    <row r="212" spans="1:19" ht="15.75" hidden="1" customHeight="1">
      <c r="A212" s="100">
        <v>40578</v>
      </c>
      <c r="B212" s="5">
        <v>74853.636671657572</v>
      </c>
      <c r="C212" s="3">
        <v>30362.404696405716</v>
      </c>
      <c r="D212" s="3">
        <v>125350.91506899617</v>
      </c>
      <c r="E212" s="4">
        <v>69858.125045171881</v>
      </c>
      <c r="F212" s="3">
        <v>402591.59376523638</v>
      </c>
      <c r="G212" s="5">
        <v>628163.03857581015</v>
      </c>
      <c r="H212" s="55">
        <v>952.37</v>
      </c>
      <c r="I212" s="55">
        <v>4986.6584145321995</v>
      </c>
      <c r="J212" s="59">
        <v>964.26194749000001</v>
      </c>
      <c r="K212" s="6">
        <v>5400.817612978899</v>
      </c>
      <c r="L212" s="4">
        <v>81804.495652096724</v>
      </c>
      <c r="M212" s="56">
        <v>282.56577364748892</v>
      </c>
      <c r="N212" s="11">
        <v>57912.447611142008</v>
      </c>
      <c r="O212" s="60">
        <v>855320.29225935496</v>
      </c>
      <c r="P212" s="55">
        <v>2646.7960228920742</v>
      </c>
      <c r="Q212" s="56">
        <v>27818.897027598854</v>
      </c>
      <c r="R212" s="58">
        <v>43867.195843430054</v>
      </c>
    </row>
    <row r="213" spans="1:19" ht="15.75" hidden="1" customHeight="1">
      <c r="A213" s="100">
        <v>40606</v>
      </c>
      <c r="B213" s="5">
        <v>76789.355354269515</v>
      </c>
      <c r="C213" s="3">
        <v>30110.77207123808</v>
      </c>
      <c r="D213" s="3">
        <v>125789.94411874903</v>
      </c>
      <c r="E213" s="4">
        <v>69454.516815334442</v>
      </c>
      <c r="F213" s="3">
        <v>372193.8817414756</v>
      </c>
      <c r="G213" s="5">
        <v>597549.11474679713</v>
      </c>
      <c r="H213" s="55">
        <v>1120.8430000000001</v>
      </c>
      <c r="I213" s="55">
        <v>3662.2113458216004</v>
      </c>
      <c r="J213" s="59">
        <v>206.23537719999999</v>
      </c>
      <c r="K213" s="6">
        <v>3501.8580761788139</v>
      </c>
      <c r="L213" s="4">
        <v>80573.079040452387</v>
      </c>
      <c r="M213" s="56">
        <v>275.55106499726401</v>
      </c>
      <c r="N213" s="11">
        <v>61493.759920640921</v>
      </c>
      <c r="O213" s="60">
        <v>825172.00792635768</v>
      </c>
      <c r="P213" s="55">
        <v>2646.6184642214239</v>
      </c>
      <c r="Q213" s="56">
        <v>28354.504783170109</v>
      </c>
      <c r="R213" s="58">
        <v>44588.035072971819</v>
      </c>
    </row>
    <row r="214" spans="1:19" ht="15.75" hidden="1" customHeight="1">
      <c r="A214" s="100">
        <v>40637</v>
      </c>
      <c r="B214" s="5">
        <v>76456.287781692372</v>
      </c>
      <c r="C214" s="3">
        <v>30195.506958344908</v>
      </c>
      <c r="D214" s="3">
        <v>127277.36113852791</v>
      </c>
      <c r="E214" s="4">
        <v>69103.301405043414</v>
      </c>
      <c r="F214" s="3">
        <v>402319.98389230797</v>
      </c>
      <c r="G214" s="5">
        <v>628896.15339422412</v>
      </c>
      <c r="H214" s="55">
        <v>1335.222</v>
      </c>
      <c r="I214" s="55">
        <v>3628.0564652045</v>
      </c>
      <c r="J214" s="59">
        <v>194.97344360999998</v>
      </c>
      <c r="K214" s="6">
        <v>2932.404509</v>
      </c>
      <c r="L214" s="4">
        <v>92964.283602078969</v>
      </c>
      <c r="M214" s="56">
        <v>299.16057685304497</v>
      </c>
      <c r="N214" s="11">
        <v>49933.369513303514</v>
      </c>
      <c r="O214" s="60">
        <v>856639.91128596652</v>
      </c>
      <c r="P214" s="55">
        <v>2665.9516886849851</v>
      </c>
      <c r="Q214" s="56">
        <v>24509.200000000001</v>
      </c>
      <c r="R214" s="58">
        <v>47047.520488739028</v>
      </c>
    </row>
    <row r="215" spans="1:19" ht="15.75" hidden="1" customHeight="1">
      <c r="A215" s="100">
        <v>40667</v>
      </c>
      <c r="B215" s="5">
        <v>75743.364788620805</v>
      </c>
      <c r="C215" s="3">
        <v>30702.244648725151</v>
      </c>
      <c r="D215" s="3">
        <v>124162.58745766095</v>
      </c>
      <c r="E215" s="4">
        <v>69671.653472228849</v>
      </c>
      <c r="F215" s="3">
        <v>380544.03353076626</v>
      </c>
      <c r="G215" s="5">
        <v>605080.51910938125</v>
      </c>
      <c r="H215" s="55">
        <v>1103.53</v>
      </c>
      <c r="I215" s="55">
        <v>4062.3501496975314</v>
      </c>
      <c r="J215" s="59">
        <v>595.30344361000004</v>
      </c>
      <c r="K215" s="6">
        <v>3258.8127845355566</v>
      </c>
      <c r="L215" s="4">
        <v>72877.70659559971</v>
      </c>
      <c r="M215" s="56">
        <v>360.21468015017592</v>
      </c>
      <c r="N215" s="11">
        <v>63214.590903155535</v>
      </c>
      <c r="O215" s="60">
        <v>826296.3924547506</v>
      </c>
      <c r="P215" s="55">
        <v>2633.1786993020978</v>
      </c>
      <c r="Q215" s="56">
        <v>26977.951248752091</v>
      </c>
      <c r="R215" s="58">
        <v>47346.651298817073</v>
      </c>
    </row>
    <row r="216" spans="1:19" ht="15.75" hidden="1" customHeight="1">
      <c r="A216" s="100">
        <v>40698</v>
      </c>
      <c r="B216" s="5">
        <v>75418.780908623216</v>
      </c>
      <c r="C216" s="3">
        <v>32314.753671814229</v>
      </c>
      <c r="D216" s="3">
        <v>126316.97466999752</v>
      </c>
      <c r="E216" s="4">
        <v>70253.61582255215</v>
      </c>
      <c r="F216" s="3">
        <v>411103.27486864943</v>
      </c>
      <c r="G216" s="5">
        <v>639988.61903301335</v>
      </c>
      <c r="H216" s="55">
        <v>1113.778</v>
      </c>
      <c r="I216" s="55">
        <v>8807.9412896494414</v>
      </c>
      <c r="J216" s="59">
        <v>179.43377349000002</v>
      </c>
      <c r="K216" s="6">
        <v>3354.4412090664</v>
      </c>
      <c r="L216" s="4">
        <v>83245.746823911497</v>
      </c>
      <c r="M216" s="56">
        <v>333.593312587078</v>
      </c>
      <c r="N216" s="11">
        <v>62634.729257178449</v>
      </c>
      <c r="O216" s="60">
        <v>875077.06360751949</v>
      </c>
      <c r="P216" s="55">
        <v>2603.3067927765378</v>
      </c>
      <c r="Q216" s="56">
        <v>26632.993703269691</v>
      </c>
      <c r="R216" s="58">
        <v>49109.966994062182</v>
      </c>
    </row>
    <row r="217" spans="1:19" ht="15.75" hidden="1" customHeight="1">
      <c r="A217" s="100">
        <v>40728</v>
      </c>
      <c r="B217" s="5">
        <v>78585.051613898977</v>
      </c>
      <c r="C217" s="3">
        <v>31720.918188238265</v>
      </c>
      <c r="D217" s="3">
        <v>126653.07644592701</v>
      </c>
      <c r="E217" s="4">
        <v>70247.93777623566</v>
      </c>
      <c r="F217" s="3">
        <v>389723.32285252446</v>
      </c>
      <c r="G217" s="5">
        <v>618345.25526292541</v>
      </c>
      <c r="H217" s="55">
        <v>1262.942</v>
      </c>
      <c r="I217" s="55">
        <v>7933.1365532320006</v>
      </c>
      <c r="J217" s="59">
        <v>1751.7216656400001</v>
      </c>
      <c r="K217" s="6">
        <v>305.82475157700003</v>
      </c>
      <c r="L217" s="4">
        <v>90804.137829566462</v>
      </c>
      <c r="M217" s="56">
        <v>348.38155762139502</v>
      </c>
      <c r="N217" s="11">
        <v>54609.295382354954</v>
      </c>
      <c r="O217" s="60">
        <v>853945.74661681615</v>
      </c>
      <c r="P217" s="55">
        <v>2462.0230517719156</v>
      </c>
      <c r="Q217" s="56">
        <v>26767.340365850243</v>
      </c>
      <c r="R217" s="58">
        <v>48995.382306296371</v>
      </c>
      <c r="S217" s="11"/>
    </row>
    <row r="218" spans="1:19" ht="15.75" hidden="1" customHeight="1">
      <c r="A218" s="100">
        <v>40759</v>
      </c>
      <c r="B218" s="5">
        <v>83513.63737184956</v>
      </c>
      <c r="C218" s="3">
        <v>32649.066461258</v>
      </c>
      <c r="D218" s="3">
        <v>126916.60251138601</v>
      </c>
      <c r="E218" s="4">
        <v>70622.341774945497</v>
      </c>
      <c r="F218" s="3">
        <v>376917.27474054921</v>
      </c>
      <c r="G218" s="5">
        <v>607105.28548813867</v>
      </c>
      <c r="H218" s="55">
        <v>1525.6179669999999</v>
      </c>
      <c r="I218" s="55">
        <v>3772.7239561060001</v>
      </c>
      <c r="J218" s="59">
        <v>1030.6016440000001</v>
      </c>
      <c r="K218" s="6">
        <v>3069.0622507974999</v>
      </c>
      <c r="L218" s="4">
        <v>94995.251343593016</v>
      </c>
      <c r="M218" s="56">
        <v>315.24851019800002</v>
      </c>
      <c r="N218" s="11">
        <v>47358.553310397372</v>
      </c>
      <c r="O218" s="60">
        <v>842685.98184208001</v>
      </c>
      <c r="P218" s="55">
        <v>2535.9199841785003</v>
      </c>
      <c r="Q218" s="56">
        <v>26014.205287048499</v>
      </c>
      <c r="R218" s="58">
        <v>49651.359854466937</v>
      </c>
      <c r="S218" s="11"/>
    </row>
    <row r="219" spans="1:19" ht="15.75" hidden="1" customHeight="1">
      <c r="A219" s="100">
        <v>40790</v>
      </c>
      <c r="B219" s="5">
        <v>85113.952867349668</v>
      </c>
      <c r="C219" s="3">
        <v>33515.651613825801</v>
      </c>
      <c r="D219" s="3">
        <v>126974.66010586319</v>
      </c>
      <c r="E219" s="4">
        <v>71003.748970558998</v>
      </c>
      <c r="F219" s="3">
        <v>381492.103888679</v>
      </c>
      <c r="G219" s="5">
        <v>612986.16457892698</v>
      </c>
      <c r="H219" s="55">
        <v>1119.211</v>
      </c>
      <c r="I219" s="55">
        <v>5476.6288919655999</v>
      </c>
      <c r="J219" s="59">
        <v>724.05278499999997</v>
      </c>
      <c r="K219" s="6">
        <v>3922.798037</v>
      </c>
      <c r="L219" s="4">
        <v>104003.16297190395</v>
      </c>
      <c r="M219" s="56">
        <v>308.32020056019996</v>
      </c>
      <c r="N219" s="11">
        <v>57154.047460545866</v>
      </c>
      <c r="O219" s="60">
        <v>870808.33879325213</v>
      </c>
      <c r="P219" s="55">
        <v>2597.2604368578</v>
      </c>
      <c r="Q219" s="56">
        <v>27323.143967645599</v>
      </c>
      <c r="R219" s="58">
        <v>47860.403664682999</v>
      </c>
      <c r="S219" s="11"/>
    </row>
    <row r="220" spans="1:19" ht="15.75" hidden="1" customHeight="1">
      <c r="A220" s="100">
        <v>40820</v>
      </c>
      <c r="B220" s="5">
        <v>83604.5</v>
      </c>
      <c r="C220" s="3">
        <v>32843.699999999997</v>
      </c>
      <c r="D220" s="3">
        <v>127213.2</v>
      </c>
      <c r="E220" s="4">
        <v>71351.100000000006</v>
      </c>
      <c r="F220" s="3">
        <v>377609</v>
      </c>
      <c r="G220" s="5">
        <v>609017.1</v>
      </c>
      <c r="H220" s="55">
        <v>2084.1</v>
      </c>
      <c r="I220" s="55">
        <v>4607</v>
      </c>
      <c r="J220" s="59">
        <v>911.3</v>
      </c>
      <c r="K220" s="6">
        <v>3910.4</v>
      </c>
      <c r="L220" s="4">
        <v>109553.3</v>
      </c>
      <c r="M220" s="56">
        <v>318.89999999999998</v>
      </c>
      <c r="N220" s="11">
        <v>60165.599999999999</v>
      </c>
      <c r="O220" s="60">
        <v>874172.2</v>
      </c>
      <c r="P220" s="55">
        <v>2738.358101460447</v>
      </c>
      <c r="Q220" s="56">
        <v>28017.652141925264</v>
      </c>
      <c r="R220" s="58">
        <v>46216.42294878247</v>
      </c>
      <c r="S220" s="11"/>
    </row>
    <row r="221" spans="1:19" ht="15.75" hidden="1" customHeight="1">
      <c r="A221" s="100">
        <v>40851</v>
      </c>
      <c r="B221" s="5">
        <v>85341.287007083054</v>
      </c>
      <c r="C221" s="3">
        <v>33745.1397557608</v>
      </c>
      <c r="D221" s="3">
        <v>127172.70092677772</v>
      </c>
      <c r="E221" s="4">
        <v>71453.389077017811</v>
      </c>
      <c r="F221" s="3">
        <v>430756.73283985478</v>
      </c>
      <c r="G221" s="5">
        <v>663127.96259941114</v>
      </c>
      <c r="H221" s="55">
        <v>1071.5450000000001</v>
      </c>
      <c r="I221" s="55">
        <v>3956.188830539917</v>
      </c>
      <c r="J221" s="59">
        <v>1067.5176299799998</v>
      </c>
      <c r="K221" s="6">
        <v>4928.5981398961239</v>
      </c>
      <c r="L221" s="4">
        <v>99983.950569355657</v>
      </c>
      <c r="M221" s="56">
        <v>608.77041252340791</v>
      </c>
      <c r="N221" s="11">
        <v>64138.715578088493</v>
      </c>
      <c r="O221" s="60">
        <v>924224.53576687793</v>
      </c>
      <c r="P221" s="55">
        <v>2755.7193201143809</v>
      </c>
      <c r="Q221" s="56">
        <v>29792.334706412927</v>
      </c>
      <c r="R221" s="58">
        <v>50108.563052711856</v>
      </c>
      <c r="S221" s="11"/>
    </row>
    <row r="222" spans="1:19" ht="15.75" hidden="1" customHeight="1">
      <c r="A222" s="100">
        <v>40881</v>
      </c>
      <c r="B222" s="5">
        <v>83809.825626176127</v>
      </c>
      <c r="C222" s="3">
        <v>36033.443504546158</v>
      </c>
      <c r="D222" s="3">
        <v>132425.0388905812</v>
      </c>
      <c r="E222" s="4">
        <v>72181.618174025338</v>
      </c>
      <c r="F222" s="3">
        <v>372016.90833563538</v>
      </c>
      <c r="G222" s="5">
        <v>612657.00890478806</v>
      </c>
      <c r="H222" s="55">
        <v>1042.915</v>
      </c>
      <c r="I222" s="55">
        <v>6005.4004488969003</v>
      </c>
      <c r="J222" s="59">
        <v>1114.8821868599998</v>
      </c>
      <c r="K222" s="6">
        <v>5193.1934919624</v>
      </c>
      <c r="L222" s="4">
        <v>109465.72838847182</v>
      </c>
      <c r="M222" s="56">
        <v>368.97363175252798</v>
      </c>
      <c r="N222" s="11">
        <v>63303.988222508458</v>
      </c>
      <c r="O222" s="60">
        <v>882961.91590141621</v>
      </c>
      <c r="P222" s="55">
        <v>2884.7155837824475</v>
      </c>
      <c r="Q222" s="56">
        <v>28366.883551936127</v>
      </c>
      <c r="R222" s="58">
        <v>51669.554598906543</v>
      </c>
      <c r="S222" s="11"/>
    </row>
    <row r="223" spans="1:19" ht="15.75" hidden="1" customHeight="1">
      <c r="A223" s="100">
        <v>40912</v>
      </c>
      <c r="B223" s="5">
        <v>84758.099934525875</v>
      </c>
      <c r="C223" s="3">
        <v>35994.433152732134</v>
      </c>
      <c r="D223" s="3">
        <v>132814.2099145664</v>
      </c>
      <c r="E223" s="4">
        <v>70973.653296346049</v>
      </c>
      <c r="F223" s="3">
        <v>346577.08356266248</v>
      </c>
      <c r="G223" s="5">
        <v>586359.37992630713</v>
      </c>
      <c r="H223" s="55">
        <v>1481.6949999999999</v>
      </c>
      <c r="I223" s="55">
        <v>3766.7715452600423</v>
      </c>
      <c r="J223" s="59">
        <v>1091.41321634</v>
      </c>
      <c r="K223" s="6">
        <v>3185.3655339797301</v>
      </c>
      <c r="L223" s="4">
        <v>115355.29027617861</v>
      </c>
      <c r="M223" s="56">
        <v>434.13260952365994</v>
      </c>
      <c r="N223" s="11">
        <v>59752.185234568191</v>
      </c>
      <c r="O223" s="60">
        <v>856184.33327668335</v>
      </c>
      <c r="P223" s="55">
        <v>2821.7123677397631</v>
      </c>
      <c r="Q223" s="56">
        <v>28813.052995399325</v>
      </c>
      <c r="R223" s="58">
        <v>49916.131804591445</v>
      </c>
      <c r="S223" s="11"/>
    </row>
    <row r="224" spans="1:19" ht="15.75" hidden="1" customHeight="1">
      <c r="A224" s="100">
        <v>40943</v>
      </c>
      <c r="B224" s="5">
        <v>84859.899867073589</v>
      </c>
      <c r="C224" s="3">
        <v>35068.282943368475</v>
      </c>
      <c r="D224" s="3">
        <v>134939.53384215693</v>
      </c>
      <c r="E224" s="4">
        <v>69704.701686358734</v>
      </c>
      <c r="F224" s="3">
        <v>355238.7194571257</v>
      </c>
      <c r="G224" s="5">
        <v>594951.23792900983</v>
      </c>
      <c r="H224" s="55">
        <v>1515.202</v>
      </c>
      <c r="I224" s="55">
        <v>3103.0469215846401</v>
      </c>
      <c r="J224" s="59">
        <v>1099.7932091700002</v>
      </c>
      <c r="K224" s="6">
        <v>701.66408002906599</v>
      </c>
      <c r="L224" s="4">
        <v>111905.48699807325</v>
      </c>
      <c r="M224" s="56">
        <v>427.30459541964598</v>
      </c>
      <c r="N224" s="11">
        <v>61883.695068951522</v>
      </c>
      <c r="O224" s="60">
        <v>860447.33066931169</v>
      </c>
      <c r="P224" s="55">
        <v>2759.411751148617</v>
      </c>
      <c r="Q224" s="56">
        <v>29158.089065161621</v>
      </c>
      <c r="R224" s="58">
        <v>49456.438670597287</v>
      </c>
      <c r="S224" s="11"/>
    </row>
    <row r="225" spans="1:19" ht="15.75" hidden="1" customHeight="1">
      <c r="A225" s="100">
        <v>40972</v>
      </c>
      <c r="B225" s="5">
        <v>87766.875483462922</v>
      </c>
      <c r="C225" s="3">
        <v>34553.902894812614</v>
      </c>
      <c r="D225" s="3">
        <v>135882.10005695315</v>
      </c>
      <c r="E225" s="4">
        <v>70872.015047895955</v>
      </c>
      <c r="F225" s="3">
        <v>411038.85604893375</v>
      </c>
      <c r="G225" s="5">
        <v>652346.87404859543</v>
      </c>
      <c r="H225" s="55">
        <v>1478.809</v>
      </c>
      <c r="I225" s="55">
        <v>6344.8398908775007</v>
      </c>
      <c r="J225" s="59">
        <v>1099.0506297099998</v>
      </c>
      <c r="K225" s="6">
        <v>1554.7469978331999</v>
      </c>
      <c r="L225" s="4">
        <v>105675.52312420629</v>
      </c>
      <c r="M225" s="56">
        <v>460.90758538229551</v>
      </c>
      <c r="N225" s="11">
        <v>57634.144197996582</v>
      </c>
      <c r="O225" s="60">
        <v>914361.77095806436</v>
      </c>
      <c r="P225" s="55">
        <v>2885.45057107393</v>
      </c>
      <c r="Q225" s="56">
        <v>22976.781313039559</v>
      </c>
      <c r="R225" s="58">
        <v>48682.216322745699</v>
      </c>
      <c r="S225" s="11"/>
    </row>
    <row r="226" spans="1:19" ht="15.75" hidden="1" customHeight="1">
      <c r="A226" s="100">
        <v>41003</v>
      </c>
      <c r="B226" s="5">
        <v>89176.489317551852</v>
      </c>
      <c r="C226" s="3">
        <v>35025.171655382081</v>
      </c>
      <c r="D226" s="3">
        <v>134899.50693514047</v>
      </c>
      <c r="E226" s="4">
        <v>70776.944392959427</v>
      </c>
      <c r="F226" s="3">
        <v>413604.75025362393</v>
      </c>
      <c r="G226" s="5">
        <v>654306.3732371059</v>
      </c>
      <c r="H226" s="55">
        <v>1556.537</v>
      </c>
      <c r="I226" s="55">
        <v>5801.6094873497896</v>
      </c>
      <c r="J226" s="59">
        <v>1080.7483627700001</v>
      </c>
      <c r="K226" s="6">
        <v>1167.9430645350139</v>
      </c>
      <c r="L226" s="4">
        <v>106091.22996343728</v>
      </c>
      <c r="M226" s="56">
        <v>406.22929911051796</v>
      </c>
      <c r="N226" s="11">
        <v>58454.321538450604</v>
      </c>
      <c r="O226" s="60">
        <v>918041.48127031082</v>
      </c>
      <c r="P226" s="55">
        <v>2790.1429762011853</v>
      </c>
      <c r="Q226" s="56">
        <v>22428.198355347962</v>
      </c>
      <c r="R226" s="58">
        <v>47816.856658170429</v>
      </c>
      <c r="S226" s="11"/>
    </row>
    <row r="227" spans="1:19" ht="15.75" hidden="1" customHeight="1">
      <c r="A227" s="100">
        <v>41033</v>
      </c>
      <c r="B227" s="5">
        <v>91156.019585703049</v>
      </c>
      <c r="C227" s="3">
        <v>34945.694702214802</v>
      </c>
      <c r="D227" s="3">
        <v>134116.2918903417</v>
      </c>
      <c r="E227" s="4">
        <v>75286.2817948374</v>
      </c>
      <c r="F227" s="3">
        <v>425156.63291932363</v>
      </c>
      <c r="G227" s="5">
        <v>669504.90130671754</v>
      </c>
      <c r="H227" s="55">
        <v>1632.962</v>
      </c>
      <c r="I227" s="55">
        <v>3586.473140854333</v>
      </c>
      <c r="J227" s="59">
        <v>49.19253057000001</v>
      </c>
      <c r="K227" s="6">
        <v>2052.9093821399997</v>
      </c>
      <c r="L227" s="4">
        <v>103244.94422507088</v>
      </c>
      <c r="M227" s="56">
        <v>404.15151633362996</v>
      </c>
      <c r="N227" s="11">
        <v>67724.628858044613</v>
      </c>
      <c r="O227" s="60">
        <v>939356.18254543422</v>
      </c>
      <c r="P227" s="55">
        <v>2887.5245964966307</v>
      </c>
      <c r="Q227" s="56">
        <v>26897.386207970292</v>
      </c>
      <c r="R227" s="58">
        <v>49131.265151558451</v>
      </c>
      <c r="S227" s="11"/>
    </row>
    <row r="228" spans="1:19" ht="15.75" hidden="1" customHeight="1">
      <c r="A228" s="100">
        <v>41064</v>
      </c>
      <c r="B228" s="5">
        <v>91384.349566698365</v>
      </c>
      <c r="C228" s="3">
        <v>36269.300144301204</v>
      </c>
      <c r="D228" s="3">
        <v>136714.59807530811</v>
      </c>
      <c r="E228" s="4">
        <v>75783.123382673628</v>
      </c>
      <c r="F228" s="3">
        <v>369930.90738595295</v>
      </c>
      <c r="G228" s="5">
        <v>618697.92898823589</v>
      </c>
      <c r="H228" s="55">
        <v>1876.806</v>
      </c>
      <c r="I228" s="55">
        <v>3925.9665552144957</v>
      </c>
      <c r="J228" s="59">
        <v>412.99217190999997</v>
      </c>
      <c r="K228" s="6">
        <v>2728.6366338249836</v>
      </c>
      <c r="L228" s="4">
        <v>122329.52647481611</v>
      </c>
      <c r="M228" s="56">
        <v>487.65999416487853</v>
      </c>
      <c r="N228" s="11">
        <v>68455.999422508961</v>
      </c>
      <c r="O228" s="60">
        <v>910299.86580737366</v>
      </c>
      <c r="P228" s="55">
        <v>3083.6774514934064</v>
      </c>
      <c r="Q228" s="56">
        <v>24242.75302641427</v>
      </c>
      <c r="R228" s="58">
        <v>49790.801942226535</v>
      </c>
      <c r="S228" s="11"/>
    </row>
    <row r="229" spans="1:19" ht="15.75" hidden="1" customHeight="1">
      <c r="A229" s="100">
        <v>41094</v>
      </c>
      <c r="B229" s="5">
        <v>98382.627742234064</v>
      </c>
      <c r="C229" s="3">
        <v>35496.121872483913</v>
      </c>
      <c r="D229" s="3">
        <v>136630.76520391487</v>
      </c>
      <c r="E229" s="4">
        <v>77682.339250770237</v>
      </c>
      <c r="F229" s="3">
        <v>395364.27094781742</v>
      </c>
      <c r="G229" s="5">
        <v>645173.49727498647</v>
      </c>
      <c r="H229" s="55">
        <v>2072.1239999999998</v>
      </c>
      <c r="I229" s="55">
        <v>3249.7536127762878</v>
      </c>
      <c r="J229" s="59">
        <v>146.05067693000001</v>
      </c>
      <c r="K229" s="6">
        <v>2751.2126752029826</v>
      </c>
      <c r="L229" s="4">
        <v>124101.68618888553</v>
      </c>
      <c r="M229" s="56">
        <v>395.43364768092817</v>
      </c>
      <c r="N229" s="11">
        <v>57484.145346347701</v>
      </c>
      <c r="O229" s="60">
        <v>933756.53116504382</v>
      </c>
      <c r="P229" s="55">
        <v>2970.4374520983065</v>
      </c>
      <c r="Q229" s="56">
        <v>24868.537926476474</v>
      </c>
      <c r="R229" s="58">
        <v>48822.314249406161</v>
      </c>
      <c r="S229" s="11"/>
    </row>
    <row r="230" spans="1:19" ht="15.75" hidden="1" customHeight="1">
      <c r="A230" s="100">
        <v>41125</v>
      </c>
      <c r="B230" s="5">
        <v>97907.611665978606</v>
      </c>
      <c r="C230" s="3">
        <v>35754.208645643441</v>
      </c>
      <c r="D230" s="3">
        <v>135650.61588188368</v>
      </c>
      <c r="E230" s="4">
        <v>77987.019456369351</v>
      </c>
      <c r="F230" s="3">
        <v>367616.12938914134</v>
      </c>
      <c r="G230" s="5">
        <v>617007.97337303776</v>
      </c>
      <c r="H230" s="55">
        <v>1955.866</v>
      </c>
      <c r="I230" s="55">
        <v>2357.4808087414003</v>
      </c>
      <c r="J230" s="59">
        <v>393.41489346000003</v>
      </c>
      <c r="K230" s="6">
        <v>4657.7173166195998</v>
      </c>
      <c r="L230" s="4">
        <v>114482.75394695339</v>
      </c>
      <c r="M230" s="56">
        <v>454.96120877411801</v>
      </c>
      <c r="N230" s="11">
        <v>60352.571566303937</v>
      </c>
      <c r="O230" s="60">
        <v>899570.35077986878</v>
      </c>
      <c r="P230" s="55">
        <v>1702.9001914878536</v>
      </c>
      <c r="Q230" s="56">
        <v>23146.837936082269</v>
      </c>
      <c r="R230" s="58">
        <v>49125.929034897556</v>
      </c>
      <c r="S230" s="11"/>
    </row>
    <row r="231" spans="1:19" ht="15.75" hidden="1" customHeight="1">
      <c r="A231" s="100">
        <v>41156</v>
      </c>
      <c r="B231" s="5">
        <v>96881.462614304997</v>
      </c>
      <c r="C231" s="3">
        <v>37030.468995217656</v>
      </c>
      <c r="D231" s="3">
        <v>136326.92188617151</v>
      </c>
      <c r="E231" s="4">
        <v>77467.350737829867</v>
      </c>
      <c r="F231" s="3">
        <v>385672.81742309337</v>
      </c>
      <c r="G231" s="5">
        <v>636497.55904231244</v>
      </c>
      <c r="H231" s="55">
        <v>2602.277</v>
      </c>
      <c r="I231" s="55">
        <v>5054.3314289325999</v>
      </c>
      <c r="J231" s="59">
        <v>733.80487335999999</v>
      </c>
      <c r="K231" s="6">
        <v>2917.7640274945998</v>
      </c>
      <c r="L231" s="4">
        <v>109620.85304694989</v>
      </c>
      <c r="M231" s="56">
        <v>521.980057976117</v>
      </c>
      <c r="N231" s="11">
        <v>60369.260861811767</v>
      </c>
      <c r="O231" s="60">
        <v>915199.29295314243</v>
      </c>
      <c r="P231" s="55">
        <v>1894.7533679080273</v>
      </c>
      <c r="Q231" s="56">
        <v>24988.138734956254</v>
      </c>
      <c r="R231" s="58">
        <v>48779.174670822809</v>
      </c>
      <c r="S231" s="11"/>
    </row>
    <row r="232" spans="1:19" ht="15.75" hidden="1" customHeight="1">
      <c r="A232" s="100">
        <v>41186</v>
      </c>
      <c r="B232" s="5">
        <v>97076.172045706786</v>
      </c>
      <c r="C232" s="3">
        <v>37064.39128620577</v>
      </c>
      <c r="D232" s="3">
        <v>136773.42095758097</v>
      </c>
      <c r="E232" s="4">
        <v>79028.251180180247</v>
      </c>
      <c r="F232" s="3">
        <v>407842.70777050621</v>
      </c>
      <c r="G232" s="5">
        <v>660708.77119447314</v>
      </c>
      <c r="H232" s="55">
        <v>2485.9369999999999</v>
      </c>
      <c r="I232" s="55">
        <v>5773.0419858782661</v>
      </c>
      <c r="J232" s="59">
        <v>1136.9511042399999</v>
      </c>
      <c r="K232" s="6">
        <v>2362.9800911197667</v>
      </c>
      <c r="L232" s="4">
        <v>107730.51994653618</v>
      </c>
      <c r="M232" s="56">
        <v>605.87070970520733</v>
      </c>
      <c r="N232" s="11">
        <v>61317.331878739889</v>
      </c>
      <c r="O232" s="60">
        <v>939197.5759563992</v>
      </c>
      <c r="P232" s="55">
        <v>2199.5915504234122</v>
      </c>
      <c r="Q232" s="56">
        <v>25512.491195062394</v>
      </c>
      <c r="R232" s="58">
        <v>54888.656902949697</v>
      </c>
      <c r="S232" s="11"/>
    </row>
    <row r="233" spans="1:19" ht="15.75" hidden="1" customHeight="1">
      <c r="A233" s="100">
        <v>41217</v>
      </c>
      <c r="B233" s="5">
        <v>97482.070865125366</v>
      </c>
      <c r="C233" s="3">
        <v>39064.807807585894</v>
      </c>
      <c r="D233" s="3">
        <v>138489.48924704039</v>
      </c>
      <c r="E233" s="4">
        <v>78044.768641169256</v>
      </c>
      <c r="F233" s="3">
        <v>410271.21637331153</v>
      </c>
      <c r="G233" s="5">
        <v>665870.28206910705</v>
      </c>
      <c r="H233" s="55">
        <v>2953.7240000000002</v>
      </c>
      <c r="I233" s="55">
        <v>6887.7218985971003</v>
      </c>
      <c r="J233" s="59">
        <v>1303.6555494700001</v>
      </c>
      <c r="K233" s="6">
        <v>3646.1320080641003</v>
      </c>
      <c r="L233" s="4">
        <v>117066.49395234675</v>
      </c>
      <c r="M233" s="56">
        <v>427.34712131923999</v>
      </c>
      <c r="N233" s="11">
        <v>60343.331037252436</v>
      </c>
      <c r="O233" s="60">
        <v>955980.75850128208</v>
      </c>
      <c r="P233" s="55">
        <v>1540.1135014479787</v>
      </c>
      <c r="Q233" s="56">
        <v>28097.316402587625</v>
      </c>
      <c r="R233" s="58">
        <v>54908.796404550099</v>
      </c>
      <c r="S233" s="11"/>
    </row>
    <row r="234" spans="1:19" ht="15.75" hidden="1" customHeight="1">
      <c r="A234" s="100">
        <v>41247</v>
      </c>
      <c r="B234" s="5">
        <v>101361.58656761546</v>
      </c>
      <c r="C234" s="3">
        <v>41808.676887730289</v>
      </c>
      <c r="D234" s="3">
        <v>143888.01180297983</v>
      </c>
      <c r="E234" s="4">
        <v>80502.059675700715</v>
      </c>
      <c r="F234" s="3">
        <v>425858.106576722</v>
      </c>
      <c r="G234" s="5">
        <v>692056.85494313273</v>
      </c>
      <c r="H234" s="55">
        <v>2645.3780000000002</v>
      </c>
      <c r="I234" s="55">
        <v>5655.3527691017334</v>
      </c>
      <c r="J234" s="59">
        <v>1683.54041646</v>
      </c>
      <c r="K234" s="6">
        <v>3240.2310300600002</v>
      </c>
      <c r="L234" s="4">
        <v>94514.342478617182</v>
      </c>
      <c r="M234" s="56">
        <v>387.41557493874535</v>
      </c>
      <c r="N234" s="11">
        <v>66575.490621872072</v>
      </c>
      <c r="O234" s="60">
        <v>968120.19240179798</v>
      </c>
      <c r="P234" s="55">
        <v>1208.2960913727682</v>
      </c>
      <c r="Q234" s="56">
        <v>31067.654204137452</v>
      </c>
      <c r="R234" s="58">
        <v>64923.748210942336</v>
      </c>
      <c r="S234" s="11"/>
    </row>
    <row r="235" spans="1:19" ht="15.75" hidden="1" customHeight="1">
      <c r="A235" s="100">
        <v>41278</v>
      </c>
      <c r="B235" s="5">
        <v>103641.42483111612</v>
      </c>
      <c r="C235" s="3">
        <v>38751.752792921485</v>
      </c>
      <c r="D235" s="3">
        <v>146025.27074579359</v>
      </c>
      <c r="E235" s="4">
        <v>77722.963236239171</v>
      </c>
      <c r="F235" s="3">
        <v>452468.23856931919</v>
      </c>
      <c r="G235" s="5">
        <v>714968.22534427349</v>
      </c>
      <c r="H235" s="55">
        <v>2554.8195999999998</v>
      </c>
      <c r="I235" s="55">
        <v>5743.2109549015995</v>
      </c>
      <c r="J235" s="59">
        <v>2005.1633440000001</v>
      </c>
      <c r="K235" s="6">
        <v>3375.5633542003002</v>
      </c>
      <c r="L235" s="4">
        <v>84045.245613034524</v>
      </c>
      <c r="M235" s="56">
        <v>754.16461722296003</v>
      </c>
      <c r="N235" s="11">
        <v>63197.498067439679</v>
      </c>
      <c r="O235" s="60">
        <v>980285.31572618883</v>
      </c>
      <c r="P235" s="55">
        <v>990.13897649769535</v>
      </c>
      <c r="Q235" s="56">
        <v>31565.876404111816</v>
      </c>
      <c r="R235" s="58">
        <v>64930.754908843934</v>
      </c>
      <c r="S235" s="11"/>
    </row>
    <row r="236" spans="1:19" ht="15.75" hidden="1" customHeight="1">
      <c r="A236" s="100">
        <v>41309</v>
      </c>
      <c r="B236" s="5">
        <v>106291.61916462411</v>
      </c>
      <c r="C236" s="3">
        <v>38916.4462463089</v>
      </c>
      <c r="D236" s="3">
        <v>147538.59328962941</v>
      </c>
      <c r="E236" s="4">
        <v>78434.000505821998</v>
      </c>
      <c r="F236" s="3">
        <v>385569.57175160054</v>
      </c>
      <c r="G236" s="5">
        <v>650458.61179336091</v>
      </c>
      <c r="H236" s="55">
        <v>2598.7691</v>
      </c>
      <c r="I236" s="55">
        <v>5309.8425065540005</v>
      </c>
      <c r="J236" s="59">
        <v>2087.05935615</v>
      </c>
      <c r="K236" s="6">
        <v>4666.6075818724994</v>
      </c>
      <c r="L236" s="4">
        <v>106916.12558513699</v>
      </c>
      <c r="M236" s="56">
        <v>807.00224155120009</v>
      </c>
      <c r="N236" s="11">
        <v>66439.043608616848</v>
      </c>
      <c r="O236" s="60">
        <v>945574.68093786656</v>
      </c>
      <c r="P236" s="55">
        <v>979.65441154156065</v>
      </c>
      <c r="Q236" s="56">
        <v>28510.423479334862</v>
      </c>
      <c r="R236" s="58">
        <v>54463.202254289885</v>
      </c>
      <c r="S236" s="11"/>
    </row>
    <row r="237" spans="1:19" ht="21" hidden="1" customHeight="1">
      <c r="A237" s="100">
        <v>41337</v>
      </c>
      <c r="B237" s="5">
        <v>107527.05209255208</v>
      </c>
      <c r="C237" s="3">
        <v>39164.301635152602</v>
      </c>
      <c r="D237" s="3">
        <v>149898.52133020444</v>
      </c>
      <c r="E237" s="4">
        <v>76186.218043362562</v>
      </c>
      <c r="F237" s="3">
        <v>419145.27462464356</v>
      </c>
      <c r="G237" s="5">
        <v>684394.31563336321</v>
      </c>
      <c r="H237" s="55">
        <v>2255.052584</v>
      </c>
      <c r="I237" s="55">
        <v>7383.2674957429999</v>
      </c>
      <c r="J237" s="59">
        <v>2074.5940845099999</v>
      </c>
      <c r="K237" s="6">
        <v>3777.6737054855994</v>
      </c>
      <c r="L237" s="4">
        <v>109820.4615187282</v>
      </c>
      <c r="M237" s="56">
        <v>466.03184701176593</v>
      </c>
      <c r="N237" s="11">
        <v>61967.026579957586</v>
      </c>
      <c r="O237" s="60">
        <v>979665.47554135148</v>
      </c>
      <c r="P237" s="55">
        <v>1047.8503617295296</v>
      </c>
      <c r="Q237" s="56">
        <v>31228.834401101027</v>
      </c>
      <c r="R237" s="58">
        <v>55486.063276284593</v>
      </c>
      <c r="S237" s="11"/>
    </row>
    <row r="238" spans="1:19" ht="21.6" hidden="1" customHeight="1">
      <c r="A238" s="100">
        <v>41368</v>
      </c>
      <c r="B238" s="75">
        <v>109069.37230200633</v>
      </c>
      <c r="C238" s="76">
        <v>37780.252607630988</v>
      </c>
      <c r="D238" s="76">
        <v>149015.76377286506</v>
      </c>
      <c r="E238" s="77">
        <v>75864.901121229472</v>
      </c>
      <c r="F238" s="76">
        <v>422102.52269197057</v>
      </c>
      <c r="G238" s="75">
        <v>684763.44019369606</v>
      </c>
      <c r="H238" s="78">
        <v>2378.9403200000002</v>
      </c>
      <c r="I238" s="78">
        <v>9905.0847239239647</v>
      </c>
      <c r="J238" s="79">
        <v>2252.31105316</v>
      </c>
      <c r="K238" s="80">
        <v>6177.3104167951415</v>
      </c>
      <c r="L238" s="77">
        <v>111499.81338063299</v>
      </c>
      <c r="M238" s="81">
        <v>414.760302605878</v>
      </c>
      <c r="N238" s="82">
        <v>65937.960919616671</v>
      </c>
      <c r="O238" s="83">
        <v>992398.99361243716</v>
      </c>
      <c r="P238" s="78">
        <v>1104.7091760099158</v>
      </c>
      <c r="Q238" s="81">
        <v>29123.561871476242</v>
      </c>
      <c r="R238" s="84">
        <v>52831.105038026442</v>
      </c>
      <c r="S238" s="11"/>
    </row>
    <row r="239" spans="1:19" ht="21.6" hidden="1" customHeight="1">
      <c r="A239" s="100">
        <v>41398</v>
      </c>
      <c r="B239" s="75">
        <v>106735.2740661859</v>
      </c>
      <c r="C239" s="76">
        <v>37540.20188631893</v>
      </c>
      <c r="D239" s="76">
        <v>150060.349384072</v>
      </c>
      <c r="E239" s="77">
        <v>75028.966918558406</v>
      </c>
      <c r="F239" s="76">
        <v>455763.45858387725</v>
      </c>
      <c r="G239" s="75">
        <v>718392.97677282663</v>
      </c>
      <c r="H239" s="78">
        <v>2453.9703140000001</v>
      </c>
      <c r="I239" s="78">
        <v>6335.933228955917</v>
      </c>
      <c r="J239" s="79">
        <v>1222.0581701100002</v>
      </c>
      <c r="K239" s="80">
        <v>4094.4430260318004</v>
      </c>
      <c r="L239" s="77">
        <v>116561.49309773525</v>
      </c>
      <c r="M239" s="81">
        <v>451.511737786548</v>
      </c>
      <c r="N239" s="82">
        <v>65592.476401083768</v>
      </c>
      <c r="O239" s="83">
        <v>1021840.1368147159</v>
      </c>
      <c r="P239" s="78">
        <v>1215.6319843220642</v>
      </c>
      <c r="Q239" s="81">
        <v>26541.251021432898</v>
      </c>
      <c r="R239" s="84">
        <v>51502.476273206819</v>
      </c>
      <c r="S239" s="11"/>
    </row>
    <row r="240" spans="1:19" ht="21.6" hidden="1" customHeight="1">
      <c r="A240" s="100">
        <v>41429</v>
      </c>
      <c r="B240" s="75">
        <v>108051.10349062947</v>
      </c>
      <c r="C240" s="76">
        <v>38547.35022861349</v>
      </c>
      <c r="D240" s="76">
        <v>152975.47512036291</v>
      </c>
      <c r="E240" s="77">
        <v>75141.590768111942</v>
      </c>
      <c r="F240" s="76">
        <v>421524.42024419096</v>
      </c>
      <c r="G240" s="75">
        <v>688188.83636127925</v>
      </c>
      <c r="H240" s="78">
        <v>2339.7638940000002</v>
      </c>
      <c r="I240" s="78">
        <v>4835.941547502629</v>
      </c>
      <c r="J240" s="79">
        <v>1484.4217406999999</v>
      </c>
      <c r="K240" s="80">
        <v>3451.6725393251668</v>
      </c>
      <c r="L240" s="77">
        <v>125085.50529765349</v>
      </c>
      <c r="M240" s="81">
        <v>450.34510120137918</v>
      </c>
      <c r="N240" s="82">
        <v>69467.391842437864</v>
      </c>
      <c r="O240" s="83">
        <v>1003354.9818147292</v>
      </c>
      <c r="P240" s="78">
        <v>1271.0925735450653</v>
      </c>
      <c r="Q240" s="81">
        <v>27986.487260750673</v>
      </c>
      <c r="R240" s="84">
        <v>53138.444642184601</v>
      </c>
      <c r="S240" s="11"/>
    </row>
    <row r="241" spans="1:76" ht="21.6" hidden="1" customHeight="1">
      <c r="A241" s="100">
        <v>41459</v>
      </c>
      <c r="B241" s="75">
        <v>112599.7371725314</v>
      </c>
      <c r="C241" s="76">
        <v>40300.552147983653</v>
      </c>
      <c r="D241" s="76">
        <v>151896.21656499436</v>
      </c>
      <c r="E241" s="77">
        <v>74905.380089453378</v>
      </c>
      <c r="F241" s="76">
        <v>444418.29373781296</v>
      </c>
      <c r="G241" s="75">
        <v>711520.44254024443</v>
      </c>
      <c r="H241" s="78">
        <v>5396.1125451522694</v>
      </c>
      <c r="I241" s="78">
        <v>4627.0329300490748</v>
      </c>
      <c r="J241" s="79">
        <v>1660.1278906499999</v>
      </c>
      <c r="K241" s="80">
        <v>6331.4959958721829</v>
      </c>
      <c r="L241" s="77">
        <v>132746.32796449782</v>
      </c>
      <c r="M241" s="81">
        <v>538.90703109214519</v>
      </c>
      <c r="N241" s="82">
        <v>65136.945052547846</v>
      </c>
      <c r="O241" s="83">
        <v>1040557.1291226372</v>
      </c>
      <c r="P241" s="78">
        <v>1298.379691753365</v>
      </c>
      <c r="Q241" s="81">
        <v>25041.828910930584</v>
      </c>
      <c r="R241" s="84">
        <v>50753.59722106847</v>
      </c>
      <c r="S241" s="11"/>
    </row>
    <row r="242" spans="1:76" ht="21.6" hidden="1" customHeight="1">
      <c r="A242" s="100">
        <v>41490</v>
      </c>
      <c r="B242" s="75">
        <v>115586.33043776441</v>
      </c>
      <c r="C242" s="76">
        <v>38794.744283445478</v>
      </c>
      <c r="D242" s="76">
        <v>150573.15641929119</v>
      </c>
      <c r="E242" s="77">
        <v>72791.545872789909</v>
      </c>
      <c r="F242" s="76">
        <v>419084.00354090222</v>
      </c>
      <c r="G242" s="75">
        <v>681243.45011642878</v>
      </c>
      <c r="H242" s="78">
        <v>5059.2149305739749</v>
      </c>
      <c r="I242" s="78">
        <v>7809.8617600638818</v>
      </c>
      <c r="J242" s="79">
        <v>1936.7734258500002</v>
      </c>
      <c r="K242" s="80">
        <v>6437.5084608477673</v>
      </c>
      <c r="L242" s="77">
        <v>133097.78856321087</v>
      </c>
      <c r="M242" s="81">
        <v>530.84155032017384</v>
      </c>
      <c r="N242" s="82">
        <v>73412.43819734361</v>
      </c>
      <c r="O242" s="83">
        <v>1025114.2074424034</v>
      </c>
      <c r="P242" s="78">
        <v>1046.5208881726687</v>
      </c>
      <c r="Q242" s="81">
        <v>25822.068969003067</v>
      </c>
      <c r="R242" s="84">
        <v>51069.929212938812</v>
      </c>
      <c r="S242" s="11"/>
    </row>
    <row r="243" spans="1:76" ht="21.6" hidden="1" customHeight="1">
      <c r="A243" s="100">
        <v>41521</v>
      </c>
      <c r="B243" s="75">
        <v>113687.13974312221</v>
      </c>
      <c r="C243" s="76">
        <v>39225.803488901831</v>
      </c>
      <c r="D243" s="76">
        <v>150521.61759732736</v>
      </c>
      <c r="E243" s="77">
        <v>72473.860855201885</v>
      </c>
      <c r="F243" s="76">
        <v>410420.38927739882</v>
      </c>
      <c r="G243" s="75">
        <v>672641.67121882993</v>
      </c>
      <c r="H243" s="78">
        <v>5045.2414780269055</v>
      </c>
      <c r="I243" s="78">
        <v>7438.9877084926966</v>
      </c>
      <c r="J243" s="79">
        <v>2950.5819387999995</v>
      </c>
      <c r="K243" s="80">
        <v>6319.1822747415017</v>
      </c>
      <c r="L243" s="77">
        <v>133027.07388840363</v>
      </c>
      <c r="M243" s="81">
        <v>444.60701396990106</v>
      </c>
      <c r="N243" s="82">
        <v>73791.622877979113</v>
      </c>
      <c r="O243" s="83">
        <v>1015346.1081423661</v>
      </c>
      <c r="P243" s="78">
        <v>1015.7431562634966</v>
      </c>
      <c r="Q243" s="81">
        <v>33783.006303363189</v>
      </c>
      <c r="R243" s="84">
        <v>49992.890370337722</v>
      </c>
      <c r="S243" s="11"/>
    </row>
    <row r="244" spans="1:76" ht="21.6" hidden="1" customHeight="1">
      <c r="A244" s="100">
        <v>41551</v>
      </c>
      <c r="B244" s="75">
        <v>113099.96486244278</v>
      </c>
      <c r="C244" s="76">
        <v>38545.475487481679</v>
      </c>
      <c r="D244" s="76">
        <v>149504.02347328491</v>
      </c>
      <c r="E244" s="77">
        <v>74962.916132986051</v>
      </c>
      <c r="F244" s="76">
        <v>405654.00701326714</v>
      </c>
      <c r="G244" s="75">
        <v>668666.42210701981</v>
      </c>
      <c r="H244" s="78">
        <v>6432.3440037689934</v>
      </c>
      <c r="I244" s="78">
        <v>4089.5677306657049</v>
      </c>
      <c r="J244" s="79">
        <v>2453.0548415999997</v>
      </c>
      <c r="K244" s="80">
        <v>3630.1557938526412</v>
      </c>
      <c r="L244" s="77">
        <v>126532.35375308557</v>
      </c>
      <c r="M244" s="81">
        <v>430.76485708793319</v>
      </c>
      <c r="N244" s="82">
        <v>67887.288360685983</v>
      </c>
      <c r="O244" s="83">
        <v>993221.91631020955</v>
      </c>
      <c r="P244" s="78">
        <v>1014.984180862668</v>
      </c>
      <c r="Q244" s="81">
        <v>32109.234760939253</v>
      </c>
      <c r="R244" s="84">
        <v>51388.079562108433</v>
      </c>
      <c r="S244" s="11"/>
    </row>
    <row r="245" spans="1:76" ht="21.6" hidden="1" customHeight="1">
      <c r="A245" s="100">
        <v>41582</v>
      </c>
      <c r="B245" s="68">
        <v>113232.81144966342</v>
      </c>
      <c r="C245" s="67">
        <v>39901.547065491162</v>
      </c>
      <c r="D245" s="67">
        <v>150649.98707840461</v>
      </c>
      <c r="E245" s="85">
        <v>75986.894353106502</v>
      </c>
      <c r="F245" s="67">
        <v>402393.98343250819</v>
      </c>
      <c r="G245" s="68">
        <v>668932.41192951053</v>
      </c>
      <c r="H245" s="86">
        <v>5260.0114080683406</v>
      </c>
      <c r="I245" s="86">
        <v>8119.7839221598706</v>
      </c>
      <c r="J245" s="87">
        <v>2589.4961869700001</v>
      </c>
      <c r="K245" s="88">
        <v>4169.8072827085662</v>
      </c>
      <c r="L245" s="85">
        <v>140836.62999045831</v>
      </c>
      <c r="M245" s="89">
        <v>410.28985471068802</v>
      </c>
      <c r="N245" s="90">
        <v>63793.425883773569</v>
      </c>
      <c r="O245" s="91">
        <v>1007344.6679080235</v>
      </c>
      <c r="P245" s="86">
        <v>995.21993414301949</v>
      </c>
      <c r="Q245" s="89">
        <v>30270.914961447212</v>
      </c>
      <c r="R245" s="92">
        <v>51163.189304879132</v>
      </c>
      <c r="S245" s="11"/>
    </row>
    <row r="246" spans="1:76" ht="21.6" hidden="1" customHeight="1">
      <c r="A246" s="100">
        <v>41612</v>
      </c>
      <c r="B246" s="93">
        <v>111987.33230480846</v>
      </c>
      <c r="C246" s="67">
        <v>43025.449592383011</v>
      </c>
      <c r="D246" s="67">
        <v>155968.48852920404</v>
      </c>
      <c r="E246" s="85">
        <v>78361.819123151203</v>
      </c>
      <c r="F246" s="67">
        <v>455857.93937059434</v>
      </c>
      <c r="G246" s="68">
        <v>733213.6966153325</v>
      </c>
      <c r="H246" s="86">
        <v>4747.5682827875153</v>
      </c>
      <c r="I246" s="86">
        <v>7566.0607467365517</v>
      </c>
      <c r="J246" s="87">
        <v>2584.04830135665</v>
      </c>
      <c r="K246" s="88">
        <v>3095.315864473851</v>
      </c>
      <c r="L246" s="85">
        <v>114655.72707817541</v>
      </c>
      <c r="M246" s="89">
        <v>249.98995268617247</v>
      </c>
      <c r="N246" s="94">
        <v>62718.034250787692</v>
      </c>
      <c r="O246" s="91">
        <v>1040817.7733971449</v>
      </c>
      <c r="P246" s="86">
        <v>844.41048086490343</v>
      </c>
      <c r="Q246" s="89">
        <v>31404.036490688482</v>
      </c>
      <c r="R246" s="92">
        <v>53863.173229129658</v>
      </c>
      <c r="S246" s="11"/>
    </row>
    <row r="247" spans="1:76" ht="21.6" hidden="1" customHeight="1">
      <c r="A247" s="100">
        <v>41643</v>
      </c>
      <c r="B247" s="93">
        <v>118480.56664864114</v>
      </c>
      <c r="C247" s="67">
        <v>44410.061704477172</v>
      </c>
      <c r="D247" s="67">
        <v>157641.37688271687</v>
      </c>
      <c r="E247" s="85">
        <v>77097.410718269894</v>
      </c>
      <c r="F247" s="67">
        <v>424814.10780279938</v>
      </c>
      <c r="G247" s="68">
        <v>703962.95710826339</v>
      </c>
      <c r="H247" s="86">
        <v>4066.0457253630088</v>
      </c>
      <c r="I247" s="86">
        <v>5736.6757128412646</v>
      </c>
      <c r="J247" s="87">
        <v>3420.4605920586005</v>
      </c>
      <c r="K247" s="88">
        <v>2310.1896738029586</v>
      </c>
      <c r="L247" s="85">
        <v>114919.58497640165</v>
      </c>
      <c r="M247" s="89">
        <v>397.34183199315038</v>
      </c>
      <c r="N247" s="94">
        <v>57473.078912417928</v>
      </c>
      <c r="O247" s="91">
        <v>1010766.9011817831</v>
      </c>
      <c r="P247" s="86">
        <v>706.49010410182882</v>
      </c>
      <c r="Q247" s="89">
        <v>29176.052153816985</v>
      </c>
      <c r="R247" s="92">
        <v>51638.022459504078</v>
      </c>
      <c r="S247" s="11"/>
    </row>
    <row r="248" spans="1:76" ht="21.6" hidden="1" customHeight="1">
      <c r="A248" s="100">
        <v>41674</v>
      </c>
      <c r="B248" s="93">
        <v>118447.54292112213</v>
      </c>
      <c r="C248" s="67">
        <v>44848.641749544477</v>
      </c>
      <c r="D248" s="67">
        <v>159679.69507840899</v>
      </c>
      <c r="E248" s="85">
        <v>78161.676702409357</v>
      </c>
      <c r="F248" s="67">
        <v>433928.23670445691</v>
      </c>
      <c r="G248" s="68">
        <v>716618.25023481972</v>
      </c>
      <c r="H248" s="86">
        <v>4029.9535965551731</v>
      </c>
      <c r="I248" s="86">
        <v>1920.4410696100001</v>
      </c>
      <c r="J248" s="87">
        <v>3445.1597006873999</v>
      </c>
      <c r="K248" s="88">
        <v>4370.7349970869664</v>
      </c>
      <c r="L248" s="85">
        <v>111916.96277263138</v>
      </c>
      <c r="M248" s="89">
        <v>392.19067560012547</v>
      </c>
      <c r="N248" s="94">
        <v>59529.371005643829</v>
      </c>
      <c r="O248" s="91">
        <v>1020670.6069737566</v>
      </c>
      <c r="P248" s="86">
        <v>682.02313052000932</v>
      </c>
      <c r="Q248" s="89">
        <v>28302.583839050392</v>
      </c>
      <c r="R248" s="92">
        <v>47481.208401964373</v>
      </c>
    </row>
    <row r="249" spans="1:76" ht="21.6" hidden="1" customHeight="1">
      <c r="A249" s="100">
        <v>41702</v>
      </c>
      <c r="B249" s="68">
        <v>121413.94690070157</v>
      </c>
      <c r="C249" s="67">
        <v>41735.616953872188</v>
      </c>
      <c r="D249" s="67">
        <v>161723.92385626151</v>
      </c>
      <c r="E249" s="85">
        <v>78531.482669358418</v>
      </c>
      <c r="F249" s="67">
        <v>431566.40972599003</v>
      </c>
      <c r="G249" s="68">
        <v>713557.43320548208</v>
      </c>
      <c r="H249" s="86">
        <v>4011.4209963128624</v>
      </c>
      <c r="I249" s="86">
        <v>1175.70814404</v>
      </c>
      <c r="J249" s="87">
        <v>3438.4005094575996</v>
      </c>
      <c r="K249" s="88">
        <v>4864.4023643285582</v>
      </c>
      <c r="L249" s="85">
        <v>125921.40903890411</v>
      </c>
      <c r="M249" s="89">
        <v>360.72362734867738</v>
      </c>
      <c r="N249" s="94">
        <v>61306.342646008663</v>
      </c>
      <c r="O249" s="91">
        <v>1036049.7874325841</v>
      </c>
      <c r="P249" s="86">
        <v>783.70421581504058</v>
      </c>
      <c r="Q249" s="89">
        <v>34822.947475463821</v>
      </c>
      <c r="R249" s="92">
        <v>48689.399259109763</v>
      </c>
    </row>
    <row r="250" spans="1:76" ht="21.6" hidden="1" customHeight="1">
      <c r="A250" s="100">
        <v>41733</v>
      </c>
      <c r="B250" s="68">
        <v>122935.07781688809</v>
      </c>
      <c r="C250" s="67">
        <v>43432.794493689646</v>
      </c>
      <c r="D250" s="67">
        <v>162039.0989455627</v>
      </c>
      <c r="E250" s="85">
        <v>78796.376785115383</v>
      </c>
      <c r="F250" s="67">
        <v>430821.02166674804</v>
      </c>
      <c r="G250" s="68">
        <v>715089.29189111572</v>
      </c>
      <c r="H250" s="86">
        <v>4000.8910778728455</v>
      </c>
      <c r="I250" s="86">
        <v>1850.93168928</v>
      </c>
      <c r="J250" s="87">
        <v>3438.9283617405999</v>
      </c>
      <c r="K250" s="88">
        <v>3507.4735714378585</v>
      </c>
      <c r="L250" s="85">
        <v>121379.33923348585</v>
      </c>
      <c r="M250" s="89">
        <v>416.26703203411495</v>
      </c>
      <c r="N250" s="94">
        <v>60515.359945103861</v>
      </c>
      <c r="O250" s="91">
        <v>1033133.560618959</v>
      </c>
      <c r="P250" s="86">
        <v>787.53073958730522</v>
      </c>
      <c r="Q250" s="89">
        <v>36759.223179091059</v>
      </c>
      <c r="R250" s="92">
        <v>50284.986346220619</v>
      </c>
    </row>
    <row r="251" spans="1:76" ht="19.5" customHeight="1">
      <c r="A251" s="100">
        <v>41763</v>
      </c>
      <c r="B251" s="68">
        <v>124445.38765014018</v>
      </c>
      <c r="C251" s="67">
        <v>44765.293268615766</v>
      </c>
      <c r="D251" s="67">
        <v>161430.90008732726</v>
      </c>
      <c r="E251" s="85">
        <v>79031.90681075133</v>
      </c>
      <c r="F251" s="67">
        <v>410610.59391592845</v>
      </c>
      <c r="G251" s="68">
        <v>695838.69408262288</v>
      </c>
      <c r="H251" s="86">
        <v>4197.665383317104</v>
      </c>
      <c r="I251" s="86">
        <v>3228.2920833634298</v>
      </c>
      <c r="J251" s="87">
        <v>2492.2911819476003</v>
      </c>
      <c r="K251" s="88">
        <v>1889.5263743674077</v>
      </c>
      <c r="L251" s="85">
        <v>123293.97464650682</v>
      </c>
      <c r="M251" s="89">
        <v>419.49295909894397</v>
      </c>
      <c r="N251" s="94">
        <v>62330.417514262546</v>
      </c>
      <c r="O251" s="91">
        <v>1018135.741875627</v>
      </c>
      <c r="P251" s="86">
        <v>841.33733795772548</v>
      </c>
      <c r="Q251" s="89">
        <v>39807.531562273361</v>
      </c>
      <c r="R251" s="92">
        <v>51664.676499670502</v>
      </c>
    </row>
    <row r="252" spans="1:76" s="166" customFormat="1" ht="19.5" customHeight="1" thickBot="1">
      <c r="A252" s="100">
        <v>41794</v>
      </c>
      <c r="B252" s="68">
        <v>122521.29964296731</v>
      </c>
      <c r="C252" s="67">
        <v>46169.829506132497</v>
      </c>
      <c r="D252" s="67">
        <v>165133.20285822736</v>
      </c>
      <c r="E252" s="85">
        <v>81196.743864511838</v>
      </c>
      <c r="F252" s="67">
        <v>408533.29928737279</v>
      </c>
      <c r="G252" s="68">
        <v>701033.0755162444</v>
      </c>
      <c r="H252" s="86">
        <v>4007.6379852973459</v>
      </c>
      <c r="I252" s="86">
        <v>2818.2626958324167</v>
      </c>
      <c r="J252" s="87">
        <v>2301.2816555845002</v>
      </c>
      <c r="K252" s="88">
        <v>2095.8984290898397</v>
      </c>
      <c r="L252" s="85">
        <v>116430.71790986256</v>
      </c>
      <c r="M252" s="89">
        <v>370.72691066679204</v>
      </c>
      <c r="N252" s="94">
        <v>62144.145314929527</v>
      </c>
      <c r="O252" s="91">
        <v>1013723.0460604747</v>
      </c>
      <c r="P252" s="86">
        <v>802.66300690905405</v>
      </c>
      <c r="Q252" s="89">
        <v>40953.584031657265</v>
      </c>
      <c r="R252" s="92">
        <v>56208.970414594027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s="166" customFormat="1" ht="19.5" customHeight="1" thickTop="1" thickBot="1">
      <c r="A253" s="100">
        <v>41824</v>
      </c>
      <c r="B253" s="68">
        <v>126356.74219838866</v>
      </c>
      <c r="C253" s="67">
        <v>44069.506521158684</v>
      </c>
      <c r="D253" s="67">
        <v>165725.09550373</v>
      </c>
      <c r="E253" s="85">
        <v>78910.313142986968</v>
      </c>
      <c r="F253" s="67">
        <v>418597.43427787663</v>
      </c>
      <c r="G253" s="68">
        <v>707302.34944575233</v>
      </c>
      <c r="H253" s="86">
        <v>5203.9852197831333</v>
      </c>
      <c r="I253" s="86">
        <v>4552.6641504499994</v>
      </c>
      <c r="J253" s="87">
        <v>1742.5884104661998</v>
      </c>
      <c r="K253" s="88">
        <v>2325.0609055329892</v>
      </c>
      <c r="L253" s="85">
        <v>121180.88852607994</v>
      </c>
      <c r="M253" s="89">
        <v>538.78336644563194</v>
      </c>
      <c r="N253" s="94">
        <v>61246.144952901494</v>
      </c>
      <c r="O253" s="91">
        <v>1030449.2071758005</v>
      </c>
      <c r="P253" s="86">
        <v>918.8567127133</v>
      </c>
      <c r="Q253" s="89">
        <v>32727.890502028531</v>
      </c>
      <c r="R253" s="92">
        <v>54080.112234869848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s="166" customFormat="1" ht="19.5" customHeight="1" thickTop="1" thickBot="1">
      <c r="A254" s="100">
        <v>41855</v>
      </c>
      <c r="B254" s="68">
        <v>125973.19106777311</v>
      </c>
      <c r="C254" s="67">
        <v>43694.487551878548</v>
      </c>
      <c r="D254" s="67">
        <v>166315.36831197748</v>
      </c>
      <c r="E254" s="85">
        <v>78323.259133017913</v>
      </c>
      <c r="F254" s="67">
        <v>432482.39595010609</v>
      </c>
      <c r="G254" s="68">
        <v>720815.51094697998</v>
      </c>
      <c r="H254" s="86">
        <v>5033.0153230030137</v>
      </c>
      <c r="I254" s="86">
        <v>6846.1841430370941</v>
      </c>
      <c r="J254" s="87">
        <v>2023.9180510872</v>
      </c>
      <c r="K254" s="88">
        <v>1520.3577330654043</v>
      </c>
      <c r="L254" s="85">
        <v>119037.48914133009</v>
      </c>
      <c r="M254" s="89">
        <v>470.1887310317943</v>
      </c>
      <c r="N254" s="94">
        <v>61480.136618798984</v>
      </c>
      <c r="O254" s="91">
        <v>1043199.9917561068</v>
      </c>
      <c r="P254" s="86">
        <v>935.42585177595731</v>
      </c>
      <c r="Q254" s="89">
        <v>35203.250671454327</v>
      </c>
      <c r="R254" s="92">
        <v>58052.416583196762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s="166" customFormat="1" ht="19.5" customHeight="1" thickTop="1" thickBot="1">
      <c r="A255" s="100">
        <v>41886</v>
      </c>
      <c r="B255" s="68">
        <v>124006.76981744383</v>
      </c>
      <c r="C255" s="67">
        <v>44252.675878986796</v>
      </c>
      <c r="D255" s="67">
        <v>167161.52039832535</v>
      </c>
      <c r="E255" s="85">
        <v>76841.702545329681</v>
      </c>
      <c r="F255" s="67">
        <v>473483.33798169048</v>
      </c>
      <c r="G255" s="68">
        <v>761739.23680433235</v>
      </c>
      <c r="H255" s="86">
        <v>4875.3775807001348</v>
      </c>
      <c r="I255" s="86">
        <v>3793.5812503899997</v>
      </c>
      <c r="J255" s="87">
        <v>2068.2393347353996</v>
      </c>
      <c r="K255" s="88">
        <v>1725.1239316166668</v>
      </c>
      <c r="L255" s="85">
        <v>136108.56259236942</v>
      </c>
      <c r="M255" s="89">
        <v>390.02797533373337</v>
      </c>
      <c r="N255" s="94">
        <v>66810.894317240891</v>
      </c>
      <c r="O255" s="91">
        <v>1101517.8136041623</v>
      </c>
      <c r="P255" s="86">
        <v>1085.0861873825806</v>
      </c>
      <c r="Q255" s="89">
        <v>33656.298858053931</v>
      </c>
      <c r="R255" s="92">
        <v>58363.909508030716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19.5" customHeight="1" thickTop="1" thickBot="1">
      <c r="A256" s="100">
        <v>41916</v>
      </c>
      <c r="B256" s="68">
        <v>119865.64189283135</v>
      </c>
      <c r="C256" s="67">
        <v>44688.787402702517</v>
      </c>
      <c r="D256" s="67">
        <v>170384.03465454609</v>
      </c>
      <c r="E256" s="85">
        <v>77920.832542246062</v>
      </c>
      <c r="F256" s="67">
        <v>524838.4856483055</v>
      </c>
      <c r="G256" s="68">
        <v>817832.14024780015</v>
      </c>
      <c r="H256" s="86">
        <v>4490.705302925855</v>
      </c>
      <c r="I256" s="86">
        <v>3805.5650502933336</v>
      </c>
      <c r="J256" s="87">
        <v>2059.5688212927002</v>
      </c>
      <c r="K256" s="88">
        <v>1845.7207547057333</v>
      </c>
      <c r="L256" s="85">
        <v>133113.67377626587</v>
      </c>
      <c r="M256" s="89">
        <v>427.89776887069968</v>
      </c>
      <c r="N256" s="94">
        <v>66332.76179522129</v>
      </c>
      <c r="O256" s="91">
        <v>1149773.6754102069</v>
      </c>
      <c r="P256" s="86">
        <v>1283.9203117969007</v>
      </c>
      <c r="Q256" s="89">
        <v>29992.220526029338</v>
      </c>
      <c r="R256" s="92">
        <v>57508.733660657825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customHeight="1" thickTop="1" thickBot="1">
      <c r="A257" s="100">
        <v>41947</v>
      </c>
      <c r="B257" s="68">
        <v>120337.92626928547</v>
      </c>
      <c r="C257" s="67">
        <v>46600.179670554382</v>
      </c>
      <c r="D257" s="67">
        <v>168978.12408885983</v>
      </c>
      <c r="E257" s="85">
        <v>80592.153789483389</v>
      </c>
      <c r="F257" s="67">
        <v>491202.54253642564</v>
      </c>
      <c r="G257" s="68">
        <v>787373.00008532323</v>
      </c>
      <c r="H257" s="86">
        <v>4454.6292153061067</v>
      </c>
      <c r="I257" s="86">
        <v>2900.1534507418819</v>
      </c>
      <c r="J257" s="87">
        <v>2225.3911847059003</v>
      </c>
      <c r="K257" s="88">
        <v>571.39760440419298</v>
      </c>
      <c r="L257" s="85">
        <v>149466.81411690323</v>
      </c>
      <c r="M257" s="89">
        <v>478.29615108222475</v>
      </c>
      <c r="N257" s="94">
        <v>68206.762596893706</v>
      </c>
      <c r="O257" s="91">
        <v>1136014.3706746462</v>
      </c>
      <c r="P257" s="86">
        <v>1330.1628258087035</v>
      </c>
      <c r="Q257" s="89">
        <v>35924.541075235509</v>
      </c>
      <c r="R257" s="92">
        <v>56005.924780706817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customHeight="1" thickTop="1" thickBot="1">
      <c r="A258" s="100">
        <v>41977</v>
      </c>
      <c r="B258" s="68">
        <v>123631.35373759393</v>
      </c>
      <c r="C258" s="67">
        <v>47956.046395652615</v>
      </c>
      <c r="D258" s="67">
        <v>172428.36987003908</v>
      </c>
      <c r="E258" s="85">
        <v>80197.933251654336</v>
      </c>
      <c r="F258" s="67">
        <v>521188.37875424413</v>
      </c>
      <c r="G258" s="68">
        <v>821770.72827159008</v>
      </c>
      <c r="H258" s="86">
        <v>4008.5614136931026</v>
      </c>
      <c r="I258" s="86">
        <v>2097.4783605517846</v>
      </c>
      <c r="J258" s="87">
        <v>2198.4614223797348</v>
      </c>
      <c r="K258" s="88">
        <v>839.11638278988653</v>
      </c>
      <c r="L258" s="85">
        <v>134546.34802927752</v>
      </c>
      <c r="M258" s="89">
        <v>509.55352957750631</v>
      </c>
      <c r="N258" s="94">
        <v>63969.292683195061</v>
      </c>
      <c r="O258" s="91">
        <v>1153570.8938306486</v>
      </c>
      <c r="P258" s="86">
        <v>1490.1574935820843</v>
      </c>
      <c r="Q258" s="89">
        <v>33812.122052272622</v>
      </c>
      <c r="R258" s="92">
        <v>56213.095258551977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customHeight="1" thickTop="1" thickBot="1">
      <c r="A259" s="100">
        <v>42008</v>
      </c>
      <c r="B259" s="68">
        <v>127645.30734060165</v>
      </c>
      <c r="C259" s="67">
        <v>47351.126405177274</v>
      </c>
      <c r="D259" s="67">
        <v>176239.56368070908</v>
      </c>
      <c r="E259" s="85">
        <v>78266.821259785764</v>
      </c>
      <c r="F259" s="67">
        <v>540646.8871559723</v>
      </c>
      <c r="G259" s="68">
        <v>842504.39850164438</v>
      </c>
      <c r="H259" s="86">
        <v>4009.9413983153931</v>
      </c>
      <c r="I259" s="86">
        <v>4641.9907244015658</v>
      </c>
      <c r="J259" s="87">
        <v>2182.86228849079</v>
      </c>
      <c r="K259" s="88">
        <v>580.27377691215861</v>
      </c>
      <c r="L259" s="85">
        <v>131004.90432044526</v>
      </c>
      <c r="M259" s="89">
        <v>425.61430551716904</v>
      </c>
      <c r="N259" s="94">
        <v>62677.126495255528</v>
      </c>
      <c r="O259" s="91">
        <v>1175672.4191515839</v>
      </c>
      <c r="P259" s="86">
        <v>1158.1628287425617</v>
      </c>
      <c r="Q259" s="89">
        <v>29649.144511661907</v>
      </c>
      <c r="R259" s="92">
        <v>55318.342335891095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customHeight="1" thickTop="1" thickBot="1">
      <c r="A260" s="100">
        <v>42039</v>
      </c>
      <c r="B260" s="68">
        <v>128847.54300218134</v>
      </c>
      <c r="C260" s="67">
        <v>47819.751632037376</v>
      </c>
      <c r="D260" s="67">
        <v>177648.00877157555</v>
      </c>
      <c r="E260" s="85">
        <v>77928.788077418809</v>
      </c>
      <c r="F260" s="67">
        <v>534825.80294430908</v>
      </c>
      <c r="G260" s="68">
        <v>838222.35142534086</v>
      </c>
      <c r="H260" s="86">
        <v>3729.9816100043026</v>
      </c>
      <c r="I260" s="86">
        <v>7922.6073400570212</v>
      </c>
      <c r="J260" s="87">
        <v>2345.0226799353754</v>
      </c>
      <c r="K260" s="88">
        <v>872.9724093623073</v>
      </c>
      <c r="L260" s="85">
        <v>129025.61962921117</v>
      </c>
      <c r="M260" s="89">
        <v>413.54102705480506</v>
      </c>
      <c r="N260" s="94">
        <v>65074.532384964274</v>
      </c>
      <c r="O260" s="91">
        <v>1176454.1715081115</v>
      </c>
      <c r="P260" s="86">
        <v>1026.3078439730621</v>
      </c>
      <c r="Q260" s="89">
        <v>30256.803068649446</v>
      </c>
      <c r="R260" s="92">
        <v>53415.912386446296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customHeight="1" thickTop="1" thickBot="1">
      <c r="A261" s="100">
        <v>42067</v>
      </c>
      <c r="B261" s="68">
        <v>135499.22961837839</v>
      </c>
      <c r="C261" s="67">
        <v>48590.668011745292</v>
      </c>
      <c r="D261" s="67">
        <v>178301.20124942632</v>
      </c>
      <c r="E261" s="85">
        <v>78749.222097682126</v>
      </c>
      <c r="F261" s="67">
        <v>604159.09526293341</v>
      </c>
      <c r="G261" s="68">
        <v>909800.18662178703</v>
      </c>
      <c r="H261" s="86">
        <v>3613.8399310886516</v>
      </c>
      <c r="I261" s="86">
        <v>5962.1934425479458</v>
      </c>
      <c r="J261" s="87">
        <v>2357.74045874888</v>
      </c>
      <c r="K261" s="88">
        <v>446.31664053955757</v>
      </c>
      <c r="L261" s="85">
        <v>132389.42111058149</v>
      </c>
      <c r="M261" s="89">
        <v>382.33718645558133</v>
      </c>
      <c r="N261" s="94">
        <v>71769.939116864043</v>
      </c>
      <c r="O261" s="91">
        <v>1262221.2041269916</v>
      </c>
      <c r="P261" s="86">
        <v>969.75368747737707</v>
      </c>
      <c r="Q261" s="89">
        <v>30651.529776198426</v>
      </c>
      <c r="R261" s="92">
        <v>56978.622954127211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customHeight="1" thickTop="1" thickBot="1">
      <c r="A262" s="100">
        <v>42098</v>
      </c>
      <c r="B262" s="68">
        <v>134214.43327859195</v>
      </c>
      <c r="C262" s="67">
        <v>50646.634264298162</v>
      </c>
      <c r="D262" s="67">
        <v>179162.32469851492</v>
      </c>
      <c r="E262" s="85">
        <v>77273.041668010614</v>
      </c>
      <c r="F262" s="67">
        <v>600224.7147875767</v>
      </c>
      <c r="G262" s="68">
        <v>907306.71541840048</v>
      </c>
      <c r="H262" s="86">
        <v>3297.0824717770688</v>
      </c>
      <c r="I262" s="86">
        <v>5408.0750024263225</v>
      </c>
      <c r="J262" s="87">
        <v>2545.8024764985962</v>
      </c>
      <c r="K262" s="88">
        <v>461.25765213619729</v>
      </c>
      <c r="L262" s="85">
        <v>123931.73349580404</v>
      </c>
      <c r="M262" s="89">
        <v>350.81629298799999</v>
      </c>
      <c r="N262" s="94">
        <v>72741.528599209516</v>
      </c>
      <c r="O262" s="91">
        <v>1250257.4446878321</v>
      </c>
      <c r="P262" s="86">
        <v>2039.1611026795129</v>
      </c>
      <c r="Q262" s="89">
        <v>26699.265396062201</v>
      </c>
      <c r="R262" s="92">
        <v>53411.685859906793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Top="1" thickBot="1">
      <c r="A263" s="100">
        <v>42128</v>
      </c>
      <c r="B263" s="68">
        <v>134205.50630445633</v>
      </c>
      <c r="C263" s="67">
        <v>52090.897021283032</v>
      </c>
      <c r="D263" s="67">
        <v>180555.40700264319</v>
      </c>
      <c r="E263" s="85">
        <v>76659.454139142981</v>
      </c>
      <c r="F263" s="67">
        <v>562099.09125052555</v>
      </c>
      <c r="G263" s="68">
        <v>871404.84941359481</v>
      </c>
      <c r="H263" s="86">
        <v>4162.000721648199</v>
      </c>
      <c r="I263" s="86">
        <v>4209.9374445678195</v>
      </c>
      <c r="J263" s="87">
        <v>1971.1782738236409</v>
      </c>
      <c r="K263" s="88">
        <v>676.00819860629986</v>
      </c>
      <c r="L263" s="85">
        <v>113888.00560996226</v>
      </c>
      <c r="M263" s="89">
        <v>357.890523996502</v>
      </c>
      <c r="N263" s="94">
        <v>65481.11278442786</v>
      </c>
      <c r="O263" s="91">
        <v>1196356.4892750836</v>
      </c>
      <c r="P263" s="86">
        <v>2138.6981776577295</v>
      </c>
      <c r="Q263" s="89">
        <v>28447.797962139291</v>
      </c>
      <c r="R263" s="92">
        <v>51540.384329088498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6" customHeight="1" thickTop="1" thickBot="1">
      <c r="A264" s="155"/>
      <c r="B264" s="156"/>
      <c r="C264" s="157"/>
      <c r="D264" s="157"/>
      <c r="E264" s="158"/>
      <c r="F264" s="157"/>
      <c r="G264" s="156"/>
      <c r="H264" s="159"/>
      <c r="I264" s="159"/>
      <c r="J264" s="160"/>
      <c r="K264" s="161"/>
      <c r="L264" s="158"/>
      <c r="M264" s="162"/>
      <c r="N264" s="163"/>
      <c r="O264" s="164"/>
      <c r="P264" s="159"/>
      <c r="Q264" s="162"/>
      <c r="R264" s="165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ht="18.75" thickTop="1">
      <c r="A265" s="36" t="s">
        <v>80</v>
      </c>
      <c r="B265" s="41"/>
      <c r="C265" s="41"/>
      <c r="D265" s="41"/>
      <c r="E265" s="41"/>
      <c r="F265" s="41"/>
      <c r="G265" s="11"/>
      <c r="K265" s="41" t="s">
        <v>57</v>
      </c>
      <c r="Q265" s="11"/>
      <c r="R265" s="42"/>
    </row>
    <row r="266" spans="1:76" ht="18">
      <c r="A266" s="36" t="s">
        <v>81</v>
      </c>
      <c r="B266" s="41"/>
      <c r="C266" s="41"/>
      <c r="D266" s="41"/>
      <c r="E266" s="41"/>
      <c r="F266" s="41"/>
      <c r="G266" s="42"/>
      <c r="H266" s="41"/>
      <c r="K266" s="61" t="s">
        <v>82</v>
      </c>
      <c r="L266" s="41"/>
      <c r="M266" s="41"/>
      <c r="N266" s="62"/>
      <c r="O266" s="42"/>
      <c r="P266" s="41"/>
      <c r="Q266" s="42"/>
      <c r="R266" s="42"/>
    </row>
    <row r="267" spans="1:76" ht="18">
      <c r="A267" s="36" t="s">
        <v>56</v>
      </c>
      <c r="B267" s="41"/>
      <c r="C267" s="41"/>
      <c r="D267" s="41"/>
      <c r="E267" s="42"/>
      <c r="F267" s="41"/>
      <c r="G267" s="42"/>
      <c r="H267" s="11"/>
      <c r="I267" s="41"/>
      <c r="J267" s="41"/>
      <c r="K267" s="41"/>
      <c r="L267" s="41"/>
      <c r="M267" s="41"/>
      <c r="N267" s="63"/>
      <c r="O267" s="64"/>
      <c r="P267" s="42"/>
      <c r="Q267" s="41"/>
      <c r="R267" s="41"/>
    </row>
    <row r="268" spans="1:76">
      <c r="A268" s="41" t="s">
        <v>58</v>
      </c>
      <c r="B268" s="41"/>
      <c r="C268" s="41"/>
      <c r="D268" s="41"/>
      <c r="E268" s="41"/>
      <c r="F268" s="41"/>
      <c r="G268" s="42"/>
      <c r="H268" s="41"/>
      <c r="I268" s="41"/>
      <c r="J268" s="65"/>
      <c r="K268" s="41"/>
      <c r="L268" s="41"/>
      <c r="M268" s="66"/>
      <c r="N268" s="42"/>
      <c r="O268" s="41"/>
      <c r="P268" s="41"/>
      <c r="Q268" s="41"/>
      <c r="R268" s="41"/>
    </row>
  </sheetData>
  <mergeCells count="3">
    <mergeCell ref="A1:Y1"/>
    <mergeCell ref="A136:R136"/>
    <mergeCell ref="K138:L138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2015-07-03T06:17:33Z</cp:lastPrinted>
  <dcterms:created xsi:type="dcterms:W3CDTF">2014-06-02T12:53:04Z</dcterms:created>
  <dcterms:modified xsi:type="dcterms:W3CDTF">2015-07-03T06:17:37Z</dcterms:modified>
</cp:coreProperties>
</file>