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785" yWindow="-15" windowWidth="10830" windowHeight="10095"/>
  </bookViews>
  <sheets>
    <sheet name="52a-b" sheetId="1" r:id="rId1"/>
  </sheets>
  <externalReferences>
    <externalReference r:id="rId2"/>
    <externalReference r:id="rId3"/>
  </externalReferences>
  <definedNames>
    <definedName name="_xlnm.Database">'[1]Table-1'!#REF!</definedName>
    <definedName name="_xlnm.Print_Area" localSheetId="0">'52a-b'!$A$1:$AC$39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Z19" i="1" l="1"/>
  <c r="Y12" i="1"/>
  <c r="Y13" i="1" s="1"/>
  <c r="X12" i="1"/>
  <c r="X13" i="1" s="1"/>
  <c r="AC30" i="1" l="1"/>
  <c r="AA37" i="1" l="1"/>
  <c r="Z37" i="1"/>
  <c r="Y37" i="1"/>
  <c r="X37" i="1"/>
  <c r="Z36" i="1"/>
  <c r="Y36" i="1"/>
  <c r="X36" i="1"/>
  <c r="V36" i="1"/>
  <c r="Z35" i="1"/>
  <c r="Y35" i="1"/>
  <c r="X35" i="1"/>
  <c r="Y32" i="1"/>
  <c r="X32" i="1"/>
  <c r="AB30" i="1"/>
  <c r="AA30" i="1"/>
  <c r="Z30" i="1"/>
  <c r="Y30" i="1"/>
  <c r="X30" i="1"/>
  <c r="V30" i="1"/>
  <c r="U30" i="1"/>
  <c r="T30" i="1"/>
  <c r="S30" i="1"/>
  <c r="R30" i="1"/>
  <c r="Q30" i="1"/>
</calcChain>
</file>

<file path=xl/sharedStrings.xml><?xml version="1.0" encoding="utf-8"?>
<sst xmlns="http://schemas.openxmlformats.org/spreadsheetml/2006/main" count="24" uniqueCount="24">
  <si>
    <t>Number of ATMs in Operation</t>
  </si>
  <si>
    <t>Number of Transactions***</t>
  </si>
  <si>
    <t xml:space="preserve">Value of Transactions * : (Rs mn)  </t>
  </si>
  <si>
    <t>Number of Cards in Circulation</t>
  </si>
  <si>
    <t xml:space="preserve">  Credit Cards</t>
  </si>
  <si>
    <t xml:space="preserve">  Debit Cards and Others</t>
  </si>
  <si>
    <t xml:space="preserve">  Total</t>
  </si>
  <si>
    <t xml:space="preserve">Outstanding Advances </t>
  </si>
  <si>
    <t>on Credit Cards: (Rs mn)***</t>
  </si>
  <si>
    <t>Of which</t>
  </si>
  <si>
    <t>Outstanding advances on credit cards to the personal and professional sectors: (Rs mn)</t>
  </si>
  <si>
    <t xml:space="preserve">Impaired advances on credit cards to the personal and professional                         sectors ** : (Rs mn) </t>
  </si>
  <si>
    <t xml:space="preserve"> * Involving the use of credit cards, debit cards, ATMs and Merchant Points of Sale.</t>
  </si>
  <si>
    <t xml:space="preserve">** Information available on a quarterly basis. </t>
  </si>
  <si>
    <t>*** Figures for April 2013 have been restated</t>
  </si>
  <si>
    <t>Source: Off-Site Division, Supervision Department.</t>
  </si>
  <si>
    <t>Number of Customers</t>
  </si>
  <si>
    <t>Number of Transactions</t>
  </si>
  <si>
    <t>Value of Transactions: (Rs mn)</t>
  </si>
  <si>
    <t xml:space="preserve">Average Value of Transactions* (Rs mn) </t>
  </si>
  <si>
    <t>*Average monthly transactions during a calendar year up to the month of reporting.</t>
  </si>
  <si>
    <t>Source: Off-Site  Division, Supervision Department.</t>
  </si>
  <si>
    <t>Table 52a: Electronic Banking Transactions: May 2013 - May 2014</t>
  </si>
  <si>
    <t>Table 52b: Internet Banking Transactions: May 2013 - May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</si>
</sst>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8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[$-409]mmm\-yy;@"/>
    <numFmt numFmtId="165" formatCode="_-* #,##0_-;\-* #,##0_-;_-* &quot;-&quot;??_-;_-@_-"/>
    <numFmt numFmtId="166" formatCode="_(* #,##0_);_(* \(#,##0\);_(* &quot;-&quot;??_);_(@_)"/>
    <numFmt numFmtId="167" formatCode="#,##0.0"/>
    <numFmt numFmtId="168" formatCode="0.0"/>
    <numFmt numFmtId="169" formatCode="_(* #,##0_);_(* \(#,##0\);_(* &quot;-&quot;_);_(@_)"/>
    <numFmt numFmtId="170" formatCode="&quot;$&quot;#,##0_);\(&quot;$&quot;#,##0\)"/>
    <numFmt numFmtId="171" formatCode="&quot;$&quot;#,##0.00_);[Red]\(&quot;$&quot;#,##0.00\)"/>
    <numFmt numFmtId="172" formatCode="&quot;$&quot;#,##0;[Red]\-&quot;$&quot;#,##0"/>
    <numFmt numFmtId="173" formatCode="#,##0.00_);\(#,##0.00\);&quot;- &quot;"/>
    <numFmt numFmtId="174" formatCode="#,##0.00&quot; kr&quot;;[Red]&quot;-&quot;#,##0.00&quot; kr&quot;"/>
    <numFmt numFmtId="175" formatCode="_ * #,##0.00_ ;_ * \-#,##0.00_ ;_ * &quot;-&quot;??_ ;_ @_ "/>
    <numFmt numFmtId="176" formatCode="_ * #,##0_ ;_ * \-#,##0_ ;_ * &quot;-&quot;_ ;_ @_ "/>
    <numFmt numFmtId="177" formatCode="0.0_)\%;\(0.0\)\%;0.0_)\%;@_)_%"/>
    <numFmt numFmtId="178" formatCode="#,##0.0_)_%;\(#,##0.0\)_%;0.0_)_%;@_)_%"/>
    <numFmt numFmtId="179" formatCode="#,##0.0_);\(#,##0.0\);#,##0.0_);@_)"/>
    <numFmt numFmtId="180" formatCode="&quot;$&quot;_(#,##0.00_);&quot;$&quot;\(#,##0.00\);&quot;$&quot;_(0.00_);@_)"/>
    <numFmt numFmtId="181" formatCode="#,##0.00_);\(#,##0.00\);0.00_);@_)"/>
    <numFmt numFmtId="182" formatCode="0.000000"/>
    <numFmt numFmtId="183" formatCode="\€_(#,##0.00_);\€\(#,##0.00\);\€_(0.00_);@_)"/>
    <numFmt numFmtId="184" formatCode="#,##0_)\x;\(#,##0\)\x;0_)\x;@_)_x"/>
    <numFmt numFmtId="185" formatCode="#,##0_)_x;\(#,##0\)_x;0_)_x;@_)_x"/>
    <numFmt numFmtId="186" formatCode="#\ ??/32"/>
    <numFmt numFmtId="187" formatCode="&quot;$&quot;#,##0"/>
    <numFmt numFmtId="188" formatCode="&quot;$&quot;#,##0_);[Red]\(&quot;$&quot;#,##0\);&quot;-&quot;"/>
    <numFmt numFmtId="189" formatCode="&quot;$&quot;#,##0_%_);\(&quot;$&quot;#,##0\)_%;&quot;$&quot;#,##0_%_);@_%_)"/>
    <numFmt numFmtId="190" formatCode="General_)"/>
    <numFmt numFmtId="191" formatCode="0.000%"/>
    <numFmt numFmtId="192" formatCode="&quot;$&quot;#.##"/>
    <numFmt numFmtId="193" formatCode="#,##0.00;\-#,##0.00;&quot;-&quot;"/>
    <numFmt numFmtId="194" formatCode="#,##0%;\-#,##0%;&quot;- &quot;"/>
    <numFmt numFmtId="195" formatCode="#,##0.0%;\-#,##0.0%;&quot;- &quot;"/>
    <numFmt numFmtId="196" formatCode="#,##0.00%;\-#,##0.00%;&quot;- &quot;"/>
    <numFmt numFmtId="197" formatCode="#,##0;\-#,##0;&quot;-&quot;"/>
    <numFmt numFmtId="198" formatCode="#,##0.0;\-#,##0.0;&quot;-&quot;"/>
    <numFmt numFmtId="199" formatCode="_(&quot;$&quot;* #,##0.0_);_(&quot;$&quot;* \(#,##0.0\);_(&quot;$&quot;* \-_);_(@_)"/>
    <numFmt numFmtId="200" formatCode="_(* #,##0.00_);_(* \(#,##0.00\);_(* &quot;-&quot;??_);_(@_)"/>
    <numFmt numFmtId="201" formatCode="_(&quot;£&quot;* #,##0_);_(&quot;£&quot;* \(#,##0\);_(&quot;£&quot;* &quot;-&quot;_);_(@_)"/>
    <numFmt numFmtId="202" formatCode="#,##0\ ;\(#,##0\)"/>
    <numFmt numFmtId="203" formatCode="\£#,##0_);[Red]\(\£#,##0\)"/>
    <numFmt numFmtId="204" formatCode="_-&quot;$&quot;* #,##0.00_-;\-&quot;$&quot;* #,##0.00_-;_-&quot;$&quot;* &quot;-&quot;??_-;_-@_-"/>
    <numFmt numFmtId="205" formatCode="0.00&quot;%&quot;"/>
    <numFmt numFmtId="206" formatCode="0&quot;%&quot;"/>
    <numFmt numFmtId="207" formatCode="dd\-mmm\-yy_)"/>
    <numFmt numFmtId="208" formatCode="[$-409]d\-mmm\-yy;@"/>
    <numFmt numFmtId="209" formatCode="#,##0&quot;?&quot;_);[Red]\(#,##0&quot;?&quot;\)"/>
    <numFmt numFmtId="210" formatCode="0.000"/>
    <numFmt numFmtId="211" formatCode="_-[$€-2]* #,##0.00_-;\-[$€-2]* #,##0.00_-;_-[$€-2]* &quot;-&quot;??_-"/>
    <numFmt numFmtId="212" formatCode="0.000000_)"/>
    <numFmt numFmtId="213" formatCode="mm/dd/yyyy"/>
    <numFmt numFmtId="214" formatCode="dd\-mmm\-yy\ hh:mm:ss"/>
    <numFmt numFmtId="215" formatCode="0.000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#,##0.0_);\(#,##0.0\)"/>
    <numFmt numFmtId="232" formatCode="mm/dd/yy"/>
    <numFmt numFmtId="233" formatCode="0.0000%"/>
    <numFmt numFmtId="234" formatCode="m/d/yy\ h:mm:ss"/>
    <numFmt numFmtId="235" formatCode="[$-409]d\-mmm\-yyyy;@"/>
    <numFmt numFmtId="236" formatCode="#,###,;\(#,###,\)"/>
    <numFmt numFmtId="237" formatCode="#,##0.0000"/>
    <numFmt numFmtId="238" formatCode="0.00;\-0.00"/>
    <numFmt numFmtId="239" formatCode="d\-mmm\-yyyy"/>
    <numFmt numFmtId="240" formatCode="\ \ @"/>
    <numFmt numFmtId="241" formatCode="\ \ \ \ @"/>
    <numFmt numFmtId="242" formatCode="#.##%"/>
    <numFmt numFmtId="243" formatCode="#,##0.00;[Red]#,##0.00"/>
    <numFmt numFmtId="244" formatCode="0.0%"/>
    <numFmt numFmtId="245" formatCode="_(&quot;$&quot;* #,##0_);_(&quot;$&quot;* \(#,##0\);_(&quot;$&quot;* &quot;-&quot;_);_(@_)"/>
    <numFmt numFmtId="246" formatCode="_(&quot;$&quot;* #,##0.00_);_(&quot;$&quot;* \(#,##0.00\);_(&quot;$&quot;* &quot;-&quot;??_);_(@_)"/>
  </numFmts>
  <fonts count="2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Times New Roman"/>
      <family val="1"/>
    </font>
    <font>
      <sz val="1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sz val="11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1.5"/>
      <color indexed="8"/>
      <name val="Times New Roman"/>
      <family val="1"/>
    </font>
    <font>
      <sz val="11.5"/>
      <name val="Times New Roman"/>
      <family val="1"/>
    </font>
    <font>
      <sz val="11"/>
      <color theme="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/>
      </patternFill>
    </fill>
    <fill>
      <patternFill patternType="gray125"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</fills>
  <borders count="8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/>
    <xf numFmtId="0" fontId="8" fillId="0" borderId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172" fontId="23" fillId="0" borderId="0">
      <alignment horizontal="left"/>
    </xf>
    <xf numFmtId="172" fontId="23" fillId="0" borderId="0">
      <alignment horizontal="left"/>
    </xf>
    <xf numFmtId="172" fontId="23" fillId="0" borderId="0">
      <alignment horizontal="left"/>
    </xf>
    <xf numFmtId="172" fontId="23" fillId="0" borderId="0">
      <alignment horizontal="left"/>
    </xf>
    <xf numFmtId="170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73" fontId="8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0" fontId="25" fillId="0" borderId="0"/>
    <xf numFmtId="0" fontId="17" fillId="0" borderId="0"/>
    <xf numFmtId="0" fontId="17" fillId="0" borderId="0"/>
    <xf numFmtId="17" fontId="26" fillId="0" borderId="0">
      <alignment horizontal="center"/>
    </xf>
    <xf numFmtId="177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 applyNumberForma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>
      <alignment horizontal="left" wrapText="1"/>
    </xf>
    <xf numFmtId="179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180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183" fontId="8" fillId="0" borderId="0" applyFont="0" applyFill="0" applyBorder="0" applyAlignment="0" applyProtection="0"/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 applyNumberForma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29" fillId="0" borderId="0" applyNumberFormat="0" applyFill="0" applyBorder="0" applyAlignment="0" applyProtection="0"/>
    <xf numFmtId="0" fontId="8" fillId="12" borderId="0" applyNumberFormat="0" applyFont="0" applyAlignment="0" applyProtection="0"/>
    <xf numFmtId="0" fontId="30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30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30" fillId="0" borderId="0"/>
    <xf numFmtId="184" fontId="8" fillId="0" borderId="0" applyFont="0" applyFill="0" applyBorder="0" applyAlignment="0" applyProtection="0"/>
    <xf numFmtId="185" fontId="8" fillId="0" borderId="0" applyFont="0" applyFill="0" applyBorder="0" applyProtection="0">
      <alignment horizontal="right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31" fillId="13" borderId="0"/>
    <xf numFmtId="0" fontId="31" fillId="13" borderId="0"/>
    <xf numFmtId="0" fontId="32" fillId="13" borderId="0"/>
    <xf numFmtId="0" fontId="32" fillId="13" borderId="0"/>
    <xf numFmtId="0" fontId="31" fillId="13" borderId="0"/>
    <xf numFmtId="0" fontId="31" fillId="13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2" fillId="13" borderId="0"/>
    <xf numFmtId="0" fontId="32" fillId="13" borderId="0"/>
    <xf numFmtId="0" fontId="31" fillId="13" borderId="0"/>
    <xf numFmtId="0" fontId="31" fillId="13" borderId="0"/>
    <xf numFmtId="0" fontId="37" fillId="14" borderId="0"/>
    <xf numFmtId="0" fontId="37" fillId="14" borderId="0"/>
    <xf numFmtId="0" fontId="38" fillId="15" borderId="0"/>
    <xf numFmtId="0" fontId="38" fillId="15" borderId="0"/>
    <xf numFmtId="0" fontId="38" fillId="15" borderId="0"/>
    <xf numFmtId="0" fontId="38" fillId="15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31" fillId="13" borderId="0"/>
    <xf numFmtId="0" fontId="31" fillId="13" borderId="0"/>
    <xf numFmtId="0" fontId="32" fillId="13" borderId="0"/>
    <xf numFmtId="0" fontId="32" fillId="13" borderId="0"/>
    <xf numFmtId="0" fontId="34" fillId="0" borderId="0"/>
    <xf numFmtId="0" fontId="34" fillId="0" borderId="0"/>
    <xf numFmtId="0" fontId="42" fillId="14" borderId="0"/>
    <xf numFmtId="0" fontId="42" fillId="14" borderId="0"/>
    <xf numFmtId="0" fontId="42" fillId="14" borderId="0"/>
    <xf numFmtId="0" fontId="42" fillId="14" borderId="0"/>
    <xf numFmtId="0" fontId="42" fillId="14" borderId="0"/>
    <xf numFmtId="0" fontId="42" fillId="14" borderId="0"/>
    <xf numFmtId="0" fontId="37" fillId="14" borderId="0"/>
    <xf numFmtId="0" fontId="37" fillId="14" borderId="0"/>
    <xf numFmtId="0" fontId="38" fillId="15" borderId="0"/>
    <xf numFmtId="0" fontId="38" fillId="15" borderId="0"/>
    <xf numFmtId="0" fontId="38" fillId="15" borderId="0"/>
    <xf numFmtId="0" fontId="38" fillId="15" borderId="0"/>
    <xf numFmtId="0" fontId="38" fillId="15" borderId="0"/>
    <xf numFmtId="0" fontId="38" fillId="15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31" fillId="13" borderId="0"/>
    <xf numFmtId="0" fontId="31" fillId="13" borderId="0"/>
    <xf numFmtId="0" fontId="32" fillId="13" borderId="0"/>
    <xf numFmtId="0" fontId="32" fillId="13" borderId="0"/>
    <xf numFmtId="0" fontId="34" fillId="0" borderId="0"/>
    <xf numFmtId="0" fontId="34" fillId="0" borderId="0"/>
    <xf numFmtId="0" fontId="34" fillId="14" borderId="0"/>
    <xf numFmtId="0" fontId="34" fillId="14" borderId="0"/>
    <xf numFmtId="0" fontId="37" fillId="14" borderId="0"/>
    <xf numFmtId="0" fontId="37" fillId="14" borderId="0"/>
    <xf numFmtId="0" fontId="8" fillId="11" borderId="0"/>
    <xf numFmtId="0" fontId="8" fillId="11" borderId="0"/>
    <xf numFmtId="0" fontId="43" fillId="0" borderId="0"/>
    <xf numFmtId="0" fontId="44" fillId="0" borderId="0"/>
    <xf numFmtId="0" fontId="44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30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 applyNumberForma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45" fillId="0" borderId="0" applyNumberFormat="0" applyFill="0" applyBorder="0" applyProtection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>
      <alignment horizontal="left" wrapText="1"/>
    </xf>
    <xf numFmtId="0" fontId="28" fillId="0" borderId="0">
      <alignment horizontal="left" wrapText="1"/>
    </xf>
    <xf numFmtId="0" fontId="28" fillId="0" borderId="0">
      <alignment horizontal="left" wrapText="1"/>
    </xf>
    <xf numFmtId="0" fontId="28" fillId="0" borderId="0">
      <alignment horizontal="left" wrapText="1"/>
    </xf>
    <xf numFmtId="0" fontId="28" fillId="0" borderId="0">
      <alignment horizontal="left" wrapText="1"/>
    </xf>
    <xf numFmtId="0" fontId="28" fillId="0" borderId="0">
      <alignment horizontal="left" wrapText="1"/>
    </xf>
    <xf numFmtId="0" fontId="2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46" fillId="0" borderId="16" applyNumberFormat="0" applyFill="0" applyAlignment="0" applyProtection="0"/>
    <xf numFmtId="0" fontId="46" fillId="0" borderId="16" applyNumberFormat="0" applyFill="0" applyAlignment="0" applyProtection="0"/>
    <xf numFmtId="0" fontId="46" fillId="0" borderId="16" applyNumberFormat="0" applyFill="0" applyAlignment="0" applyProtection="0"/>
    <xf numFmtId="0" fontId="47" fillId="0" borderId="17" applyNumberFormat="0" applyFill="0" applyProtection="0">
      <alignment horizontal="center"/>
    </xf>
    <xf numFmtId="0" fontId="47" fillId="0" borderId="17" applyNumberFormat="0" applyFill="0" applyProtection="0">
      <alignment horizontal="center"/>
    </xf>
    <xf numFmtId="0" fontId="47" fillId="0" borderId="17" applyNumberFormat="0" applyFill="0" applyProtection="0">
      <alignment horizontal="center"/>
    </xf>
    <xf numFmtId="0" fontId="47" fillId="0" borderId="0" applyNumberFormat="0" applyFill="0" applyBorder="0" applyProtection="0">
      <alignment horizontal="left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48" fillId="0" borderId="0" applyNumberFormat="0" applyFill="0" applyBorder="0" applyProtection="0">
      <alignment horizontal="centerContinuous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49" fillId="0" borderId="0"/>
    <xf numFmtId="0" fontId="50" fillId="16" borderId="0" applyNumberFormat="0" applyBorder="0" applyAlignment="0" applyProtection="0"/>
    <xf numFmtId="0" fontId="50" fillId="13" borderId="0" applyNumberFormat="0" applyBorder="0" applyAlignment="0" applyProtection="0"/>
    <xf numFmtId="0" fontId="50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50" fillId="20" borderId="0" applyNumberFormat="0" applyBorder="0" applyAlignment="0" applyProtection="0"/>
    <xf numFmtId="0" fontId="50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50" fillId="24" borderId="0" applyNumberFormat="0" applyBorder="0" applyAlignment="0" applyProtection="0"/>
    <xf numFmtId="0" fontId="50" fillId="25" borderId="0" applyNumberFormat="0" applyBorder="0" applyAlignment="0" applyProtection="0"/>
    <xf numFmtId="0" fontId="50" fillId="26" borderId="0" applyNumberFormat="0" applyBorder="0" applyAlignment="0" applyProtection="0"/>
    <xf numFmtId="186" fontId="37" fillId="0" borderId="0">
      <alignment horizontal="center"/>
    </xf>
    <xf numFmtId="0" fontId="1" fillId="6" borderId="0" applyNumberFormat="0" applyBorder="0" applyAlignment="0" applyProtection="0"/>
    <xf numFmtId="0" fontId="50" fillId="27" borderId="0" applyNumberFormat="0" applyBorder="0" applyAlignment="0" applyProtection="0"/>
    <xf numFmtId="0" fontId="50" fillId="28" borderId="0" applyNumberFormat="0" applyBorder="0" applyAlignment="0" applyProtection="0"/>
    <xf numFmtId="0" fontId="50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50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32" borderId="0" applyNumberFormat="0" applyBorder="0" applyAlignment="0" applyProtection="0"/>
    <xf numFmtId="0" fontId="50" fillId="27" borderId="0" applyNumberFormat="0" applyBorder="0" applyAlignment="0" applyProtection="0"/>
    <xf numFmtId="0" fontId="50" fillId="33" borderId="0" applyNumberFormat="0" applyBorder="0" applyAlignment="0" applyProtection="0"/>
    <xf numFmtId="0" fontId="50" fillId="34" borderId="0" applyNumberFormat="0" applyBorder="0" applyAlignment="0" applyProtection="0"/>
    <xf numFmtId="0" fontId="51" fillId="35" borderId="0" applyNumberFormat="0" applyBorder="0" applyAlignment="0" applyProtection="0"/>
    <xf numFmtId="0" fontId="51" fillId="1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51" fillId="38" borderId="0" applyNumberFormat="0" applyBorder="0" applyAlignment="0" applyProtection="0"/>
    <xf numFmtId="0" fontId="51" fillId="39" borderId="0" applyNumberFormat="0" applyBorder="0" applyAlignment="0" applyProtection="0"/>
    <xf numFmtId="0" fontId="51" fillId="40" borderId="0" applyNumberFormat="0" applyBorder="0" applyAlignment="0" applyProtection="0"/>
    <xf numFmtId="0" fontId="51" fillId="41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51" fillId="44" borderId="0" applyNumberFormat="0" applyBorder="0" applyAlignment="0" applyProtection="0"/>
    <xf numFmtId="0" fontId="51" fillId="45" borderId="0" applyNumberFormat="0" applyBorder="0" applyAlignment="0" applyProtection="0"/>
    <xf numFmtId="0" fontId="51" fillId="46" borderId="0" applyNumberFormat="0" applyBorder="0" applyAlignment="0" applyProtection="0"/>
    <xf numFmtId="0" fontId="51" fillId="47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5" fillId="7" borderId="0" applyNumberFormat="0" applyBorder="0" applyAlignment="0" applyProtection="0"/>
    <xf numFmtId="0" fontId="51" fillId="39" borderId="0" applyNumberFormat="0" applyBorder="0" applyAlignment="0" applyProtection="0"/>
    <xf numFmtId="0" fontId="51" fillId="48" borderId="0" applyNumberFormat="0" applyBorder="0" applyAlignment="0" applyProtection="0"/>
    <xf numFmtId="0" fontId="51" fillId="49" borderId="0" applyNumberFormat="0" applyBorder="0" applyAlignment="0" applyProtection="0"/>
    <xf numFmtId="1" fontId="23" fillId="0" borderId="0"/>
    <xf numFmtId="0" fontId="52" fillId="0" borderId="0" applyNumberFormat="0" applyFill="0" applyBorder="0" applyAlignment="0">
      <protection locked="0"/>
    </xf>
    <xf numFmtId="0" fontId="8" fillId="0" borderId="0" applyFill="0" applyBorder="0" applyProtection="0">
      <protection locked="0"/>
    </xf>
    <xf numFmtId="0" fontId="53" fillId="50" borderId="18"/>
    <xf numFmtId="187" fontId="54" fillId="51" borderId="19" applyFont="0" applyFill="0" applyBorder="0" applyProtection="0">
      <alignment vertical="center"/>
    </xf>
    <xf numFmtId="0" fontId="55" fillId="0" borderId="0" applyNumberFormat="0" applyFill="0" applyBorder="0" applyAlignment="0">
      <alignment horizontal="right"/>
    </xf>
    <xf numFmtId="0" fontId="56" fillId="0" borderId="20">
      <alignment horizontal="center"/>
    </xf>
    <xf numFmtId="0" fontId="57" fillId="0" borderId="21">
      <alignment horizontal="left" vertical="center" wrapText="1"/>
    </xf>
    <xf numFmtId="0" fontId="8" fillId="0" borderId="0"/>
    <xf numFmtId="17" fontId="8" fillId="0" borderId="0" applyFont="0" applyFill="0" applyBorder="0" applyProtection="0">
      <alignment horizontal="left"/>
    </xf>
    <xf numFmtId="0" fontId="8" fillId="0" borderId="0" applyFont="0" applyFill="0" applyBorder="0" applyProtection="0">
      <alignment horizontal="left"/>
    </xf>
    <xf numFmtId="0" fontId="13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8" fillId="18" borderId="0" applyNumberFormat="0" applyBorder="0" applyAlignment="0" applyProtection="0"/>
    <xf numFmtId="0" fontId="59" fillId="52" borderId="0" applyNumberFormat="0" applyBorder="0">
      <alignment horizontal="left"/>
    </xf>
    <xf numFmtId="0" fontId="60" fillId="0" borderId="0" applyNumberFormat="0" applyFill="0" applyBorder="0" applyAlignment="0">
      <alignment horizontal="right"/>
    </xf>
    <xf numFmtId="38" fontId="61" fillId="14" borderId="0"/>
    <xf numFmtId="0" fontId="8" fillId="53" borderId="0" applyNumberFormat="0" applyFont="0" applyBorder="0" applyAlignment="0" applyProtection="0"/>
    <xf numFmtId="188" fontId="17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54" borderId="0" applyBorder="0">
      <alignment horizontal="left" vertical="center" indent="1"/>
    </xf>
    <xf numFmtId="0" fontId="12" fillId="0" borderId="0" applyNumberFormat="0" applyFill="0" applyBorder="0" applyAlignment="0">
      <alignment horizontal="left"/>
    </xf>
    <xf numFmtId="0" fontId="11" fillId="0" borderId="21" applyNumberFormat="0" applyFill="0" applyAlignment="0" applyProtection="0"/>
    <xf numFmtId="0" fontId="12" fillId="0" borderId="0" applyNumberFormat="0" applyFill="0" applyBorder="0" applyAlignment="0">
      <alignment horizontal="left"/>
    </xf>
    <xf numFmtId="189" fontId="17" fillId="0" borderId="0">
      <alignment horizontal="center"/>
    </xf>
    <xf numFmtId="15" fontId="65" fillId="0" borderId="0" applyNumberFormat="0">
      <alignment horizontal="center"/>
    </xf>
    <xf numFmtId="170" fontId="66" fillId="0" borderId="22" applyAlignment="0" applyProtection="0"/>
    <xf numFmtId="0" fontId="67" fillId="0" borderId="23" applyNumberFormat="0" applyFont="0" applyFill="0" applyAlignment="0" applyProtection="0"/>
    <xf numFmtId="190" fontId="8" fillId="0" borderId="24" applyNumberFormat="0" applyFill="0" applyAlignment="0" applyProtection="0"/>
    <xf numFmtId="0" fontId="22" fillId="0" borderId="21" applyNumberFormat="0" applyFont="0" applyFill="0" applyAlignment="0" applyProtection="0"/>
    <xf numFmtId="0" fontId="22" fillId="0" borderId="25" applyNumberFormat="0" applyFont="0" applyFill="0" applyAlignment="0" applyProtection="0"/>
    <xf numFmtId="0" fontId="22" fillId="0" borderId="26" applyNumberFormat="0" applyFont="0" applyFill="0" applyAlignment="0" applyProtection="0"/>
    <xf numFmtId="0" fontId="22" fillId="0" borderId="22" applyNumberFormat="0" applyFont="0" applyFill="0" applyAlignment="0" applyProtection="0"/>
    <xf numFmtId="170" fontId="66" fillId="0" borderId="22" applyAlignment="0" applyProtection="0"/>
    <xf numFmtId="0" fontId="9" fillId="0" borderId="0" applyFont="0" applyFill="0" applyBorder="0" applyAlignment="0" applyProtection="0"/>
    <xf numFmtId="191" fontId="68" fillId="55" borderId="0"/>
    <xf numFmtId="192" fontId="24" fillId="0" borderId="0" applyFill="0" applyBorder="0" applyAlignment="0"/>
    <xf numFmtId="193" fontId="18" fillId="0" borderId="0" applyFill="0" applyBorder="0" applyAlignment="0"/>
    <xf numFmtId="194" fontId="18" fillId="0" borderId="0" applyFill="0" applyBorder="0" applyAlignment="0"/>
    <xf numFmtId="195" fontId="18" fillId="0" borderId="0" applyFill="0" applyBorder="0" applyAlignment="0"/>
    <xf numFmtId="196" fontId="18" fillId="0" borderId="0" applyFill="0" applyBorder="0" applyAlignment="0"/>
    <xf numFmtId="197" fontId="18" fillId="0" borderId="0" applyFill="0" applyBorder="0" applyAlignment="0"/>
    <xf numFmtId="198" fontId="18" fillId="0" borderId="0" applyFill="0" applyBorder="0" applyAlignment="0"/>
    <xf numFmtId="193" fontId="18" fillId="0" borderId="0" applyFill="0" applyBorder="0" applyAlignment="0"/>
    <xf numFmtId="0" fontId="69" fillId="56" borderId="27" applyNumberFormat="0" applyAlignment="0" applyProtection="0"/>
    <xf numFmtId="0" fontId="69" fillId="57" borderId="27" applyNumberFormat="0" applyAlignment="0" applyProtection="0"/>
    <xf numFmtId="0" fontId="70" fillId="0" borderId="0">
      <alignment wrapText="1"/>
    </xf>
    <xf numFmtId="0" fontId="71" fillId="58" borderId="28" applyNumberFormat="0" applyAlignment="0" applyProtection="0"/>
    <xf numFmtId="0" fontId="71" fillId="59" borderId="28" applyNumberFormat="0" applyAlignment="0" applyProtection="0"/>
    <xf numFmtId="3" fontId="72" fillId="51" borderId="20" applyFont="0" applyFill="0" applyProtection="0">
      <alignment horizontal="right"/>
    </xf>
    <xf numFmtId="0" fontId="34" fillId="0" borderId="0" applyNumberFormat="0" applyFill="0" applyBorder="0" applyAlignment="0" applyProtection="0"/>
    <xf numFmtId="41" fontId="8" fillId="0" borderId="0" applyFont="0" applyFill="0" applyBorder="0" applyAlignment="0" applyProtection="0"/>
    <xf numFmtId="0" fontId="27" fillId="0" borderId="29"/>
    <xf numFmtId="199" fontId="8" fillId="0" borderId="0"/>
    <xf numFmtId="199" fontId="8" fillId="0" borderId="0"/>
    <xf numFmtId="199" fontId="8" fillId="0" borderId="0"/>
    <xf numFmtId="199" fontId="8" fillId="0" borderId="0"/>
    <xf numFmtId="199" fontId="8" fillId="0" borderId="0"/>
    <xf numFmtId="199" fontId="8" fillId="0" borderId="0"/>
    <xf numFmtId="199" fontId="8" fillId="0" borderId="0"/>
    <xf numFmtId="197" fontId="8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200" fontId="8" fillId="0" borderId="0" applyFont="0" applyFill="0" applyBorder="0" applyAlignment="0" applyProtection="0"/>
    <xf numFmtId="200" fontId="74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75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74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5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70" fontId="8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20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74" fillId="0" borderId="0" applyFont="0" applyFill="0" applyBorder="0" applyAlignment="0" applyProtection="0"/>
    <xf numFmtId="200" fontId="74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175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20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5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76" fillId="0" borderId="0" applyFont="0" applyFill="0" applyBorder="0" applyAlignment="0" applyProtection="0"/>
    <xf numFmtId="175" fontId="76" fillId="0" borderId="0" applyFont="0" applyFill="0" applyBorder="0" applyAlignment="0" applyProtection="0"/>
    <xf numFmtId="43" fontId="8" fillId="0" borderId="0" applyFont="0" applyFill="0" applyBorder="0" applyAlignment="0" applyProtection="0"/>
    <xf numFmtId="201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0" fontId="23" fillId="0" borderId="0" applyFont="0" applyFill="0" applyBorder="0" applyAlignment="0" applyProtection="0"/>
    <xf numFmtId="4" fontId="27" fillId="0" borderId="0" applyFont="0" applyFill="0" applyBorder="0" applyAlignment="0" applyProtection="0"/>
    <xf numFmtId="200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175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175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77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/>
    <xf numFmtId="0" fontId="27" fillId="0" borderId="0"/>
    <xf numFmtId="0" fontId="78" fillId="0" borderId="0" applyNumberFormat="0" applyFill="0" applyBorder="0" applyAlignment="0" applyProtection="0"/>
    <xf numFmtId="0" fontId="79" fillId="0" borderId="0"/>
    <xf numFmtId="0" fontId="27" fillId="0" borderId="0"/>
    <xf numFmtId="0" fontId="27" fillId="0" borderId="0"/>
    <xf numFmtId="0" fontId="80" fillId="60" borderId="0" applyBorder="0">
      <alignment horizontal="left"/>
    </xf>
    <xf numFmtId="0" fontId="81" fillId="61" borderId="0" applyNumberFormat="0" applyBorder="0">
      <alignment horizontal="left"/>
    </xf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90" fontId="10" fillId="0" borderId="0" applyFill="0" applyBorder="0">
      <alignment horizontal="left"/>
    </xf>
    <xf numFmtId="0" fontId="8" fillId="0" borderId="0"/>
    <xf numFmtId="0" fontId="82" fillId="62" borderId="0"/>
    <xf numFmtId="10" fontId="8" fillId="0" borderId="0"/>
    <xf numFmtId="0" fontId="83" fillId="0" borderId="0" applyNumberFormat="0" applyAlignment="0">
      <alignment horizontal="left"/>
    </xf>
    <xf numFmtId="202" fontId="84" fillId="0" borderId="0"/>
    <xf numFmtId="0" fontId="27" fillId="0" borderId="29"/>
    <xf numFmtId="203" fontId="85" fillId="0" borderId="0"/>
    <xf numFmtId="193" fontId="8" fillId="0" borderId="0" applyFont="0" applyFill="0" applyBorder="0" applyAlignment="0" applyProtection="0"/>
    <xf numFmtId="171" fontId="86" fillId="0" borderId="30">
      <protection locked="0"/>
    </xf>
    <xf numFmtId="0" fontId="73" fillId="0" borderId="0" applyFont="0" applyFill="0" applyBorder="0" applyAlignment="0" applyProtection="0">
      <alignment horizontal="right"/>
    </xf>
    <xf numFmtId="20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4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9" fillId="0" borderId="0" applyFont="0" applyFill="0" applyBorder="0" applyAlignment="0" applyProtection="0"/>
    <xf numFmtId="0" fontId="23" fillId="14" borderId="31" applyNumberFormat="0" applyFont="0" applyBorder="0" applyAlignment="0" applyProtection="0"/>
    <xf numFmtId="10" fontId="8" fillId="0" borderId="0" applyFont="0" applyFill="0" applyBorder="0" applyProtection="0">
      <alignment horizontal="center"/>
    </xf>
    <xf numFmtId="205" fontId="8" fillId="0" borderId="0" applyFont="0" applyFill="0" applyBorder="0" applyProtection="0"/>
    <xf numFmtId="206" fontId="8" fillId="0" borderId="0" applyFont="0" applyFill="0" applyBorder="0" applyProtection="0"/>
    <xf numFmtId="207" fontId="87" fillId="0" borderId="25" applyNumberFormat="0" applyFill="0" applyBorder="0" applyAlignment="0">
      <protection locked="0"/>
    </xf>
    <xf numFmtId="0" fontId="60" fillId="0" borderId="0" applyNumberFormat="0" applyBorder="0" applyAlignment="0">
      <alignment horizontal="center"/>
    </xf>
    <xf numFmtId="0" fontId="60" fillId="63" borderId="0" applyNumberFormat="0" applyBorder="0" applyAlignment="0">
      <alignment horizontal="center"/>
    </xf>
    <xf numFmtId="0" fontId="88" fillId="64" borderId="0" applyNumberFormat="0" applyBorder="0" applyAlignment="0"/>
    <xf numFmtId="0" fontId="89" fillId="64" borderId="0">
      <alignment horizontal="centerContinuous"/>
    </xf>
    <xf numFmtId="202" fontId="60" fillId="0" borderId="0">
      <protection locked="0"/>
    </xf>
    <xf numFmtId="202" fontId="60" fillId="0" borderId="0">
      <alignment horizontal="center"/>
      <protection locked="0"/>
    </xf>
    <xf numFmtId="14" fontId="90" fillId="0" borderId="0"/>
    <xf numFmtId="0" fontId="27" fillId="0" borderId="0"/>
    <xf numFmtId="0" fontId="73" fillId="0" borderId="0" applyFont="0" applyFill="0" applyBorder="0" applyAlignment="0" applyProtection="0"/>
    <xf numFmtId="14" fontId="18" fillId="0" borderId="0" applyFill="0" applyBorder="0" applyAlignment="0"/>
    <xf numFmtId="14" fontId="90" fillId="0" borderId="0"/>
    <xf numFmtId="208" fontId="17" fillId="0" borderId="0"/>
    <xf numFmtId="14" fontId="8" fillId="0" borderId="0"/>
    <xf numFmtId="38" fontId="23" fillId="0" borderId="32">
      <alignment vertical="center"/>
    </xf>
    <xf numFmtId="169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0" fontId="91" fillId="0" borderId="0">
      <protection locked="0"/>
    </xf>
    <xf numFmtId="209" fontId="8" fillId="0" borderId="0"/>
    <xf numFmtId="0" fontId="73" fillId="0" borderId="33" applyNumberFormat="0" applyFont="0" applyFill="0" applyAlignment="0" applyProtection="0"/>
    <xf numFmtId="210" fontId="8" fillId="0" borderId="0">
      <alignment horizontal="right"/>
    </xf>
    <xf numFmtId="49" fontId="8" fillId="0" borderId="0">
      <alignment horizontal="left"/>
    </xf>
    <xf numFmtId="0" fontId="63" fillId="0" borderId="0" applyNumberFormat="0" applyFill="0" applyBorder="0" applyAlignment="0" applyProtection="0"/>
    <xf numFmtId="0" fontId="92" fillId="0" borderId="0">
      <protection locked="0"/>
    </xf>
    <xf numFmtId="0" fontId="92" fillId="0" borderId="0">
      <protection locked="0"/>
    </xf>
    <xf numFmtId="197" fontId="52" fillId="0" borderId="0" applyFill="0" applyBorder="0" applyAlignment="0"/>
    <xf numFmtId="193" fontId="52" fillId="0" borderId="0" applyFill="0" applyBorder="0" applyAlignment="0"/>
    <xf numFmtId="197" fontId="52" fillId="0" borderId="0" applyFill="0" applyBorder="0" applyAlignment="0"/>
    <xf numFmtId="198" fontId="52" fillId="0" borderId="0" applyFill="0" applyBorder="0" applyAlignment="0"/>
    <xf numFmtId="193" fontId="52" fillId="0" borderId="0" applyFill="0" applyBorder="0" applyAlignment="0"/>
    <xf numFmtId="0" fontId="93" fillId="0" borderId="0" applyNumberFormat="0" applyAlignment="0">
      <alignment horizontal="left"/>
    </xf>
    <xf numFmtId="0" fontId="82" fillId="0" borderId="0" applyFill="0"/>
    <xf numFmtId="211" fontId="8" fillId="0" borderId="0" applyFont="0" applyFill="0" applyBorder="0" applyAlignment="0" applyProtection="0"/>
    <xf numFmtId="211" fontId="8" fillId="0" borderId="0" applyFont="0" applyFill="0" applyBorder="0" applyAlignment="0" applyProtection="0"/>
    <xf numFmtId="212" fontId="94" fillId="0" borderId="0"/>
    <xf numFmtId="0" fontId="9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7" fontId="8" fillId="0" borderId="0"/>
    <xf numFmtId="213" fontId="8" fillId="0" borderId="0"/>
    <xf numFmtId="0" fontId="8" fillId="0" borderId="0"/>
    <xf numFmtId="0" fontId="47" fillId="0" borderId="34" applyNumberFormat="0" applyFill="0" applyBorder="0" applyAlignment="0"/>
    <xf numFmtId="0" fontId="91" fillId="0" borderId="0">
      <protection locked="0"/>
    </xf>
    <xf numFmtId="0" fontId="91" fillId="0" borderId="0">
      <protection locked="0"/>
    </xf>
    <xf numFmtId="170" fontId="96" fillId="0" borderId="0" applyBorder="0">
      <alignment horizontal="right"/>
    </xf>
    <xf numFmtId="187" fontId="17" fillId="0" borderId="0"/>
    <xf numFmtId="2" fontId="97" fillId="0" borderId="0" applyFont="0" applyFill="0" applyBorder="0" applyAlignment="0" applyProtection="0"/>
    <xf numFmtId="0" fontId="98" fillId="0" borderId="0" applyFill="0" applyBorder="0" applyProtection="0">
      <alignment horizontal="left"/>
    </xf>
    <xf numFmtId="0" fontId="99" fillId="0" borderId="0">
      <alignment horizontal="left"/>
    </xf>
    <xf numFmtId="0" fontId="67" fillId="0" borderId="0" applyFill="0" applyBorder="0" applyProtection="0">
      <alignment horizontal="left"/>
    </xf>
    <xf numFmtId="0" fontId="8" fillId="14" borderId="0" applyFont="0" applyAlignment="0"/>
    <xf numFmtId="214" fontId="8" fillId="0" borderId="0" applyFont="0" applyFill="0" applyBorder="0" applyAlignment="0" applyProtection="0"/>
    <xf numFmtId="0" fontId="52" fillId="0" borderId="0" applyFont="0" applyFill="0" applyBorder="0" applyAlignment="0" applyProtection="0"/>
    <xf numFmtId="215" fontId="8" fillId="0" borderId="0" applyFont="0" applyFill="0" applyBorder="0" applyAlignment="0" applyProtection="0"/>
    <xf numFmtId="0" fontId="82" fillId="62" borderId="0">
      <alignment horizontal="left"/>
    </xf>
    <xf numFmtId="0" fontId="27" fillId="0" borderId="0" applyFont="0" applyFill="0" applyBorder="0" applyAlignment="0" applyProtection="0"/>
    <xf numFmtId="167" fontId="100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1" fillId="20" borderId="0" applyNumberFormat="0" applyBorder="0" applyAlignment="0" applyProtection="0"/>
    <xf numFmtId="0" fontId="102" fillId="0" borderId="0" applyFont="0" applyFill="0" applyBorder="0" applyAlignment="0">
      <alignment horizontal="left"/>
    </xf>
    <xf numFmtId="38" fontId="103" fillId="65" borderId="0" applyNumberFormat="0" applyBorder="0" applyAlignment="0" applyProtection="0"/>
    <xf numFmtId="0" fontId="12" fillId="54" borderId="35" applyAlignment="0" applyProtection="0"/>
    <xf numFmtId="0" fontId="8" fillId="65" borderId="20" applyNumberFormat="0" applyFont="0" applyBorder="0" applyAlignment="0" applyProtection="0">
      <alignment horizontal="center"/>
    </xf>
    <xf numFmtId="0" fontId="12" fillId="65" borderId="9"/>
    <xf numFmtId="0" fontId="8" fillId="66" borderId="31" applyNumberFormat="0" applyFont="0" applyBorder="0" applyAlignment="0"/>
    <xf numFmtId="216" fontId="104" fillId="60" borderId="0" applyBorder="0" applyAlignment="0"/>
    <xf numFmtId="0" fontId="73" fillId="0" borderId="0" applyFont="0" applyFill="0" applyBorder="0" applyAlignment="0" applyProtection="0">
      <alignment horizontal="right"/>
    </xf>
    <xf numFmtId="0" fontId="105" fillId="0" borderId="0" applyProtection="0">
      <alignment horizontal="right"/>
    </xf>
    <xf numFmtId="187" fontId="106" fillId="65" borderId="36" applyBorder="0">
      <alignment horizontal="left" vertical="center" indent="1"/>
    </xf>
    <xf numFmtId="187" fontId="107" fillId="60" borderId="25" applyBorder="0" applyAlignment="0">
      <alignment horizontal="left" vertical="center" indent="1"/>
    </xf>
    <xf numFmtId="0" fontId="108" fillId="0" borderId="7" applyNumberFormat="0" applyAlignment="0" applyProtection="0">
      <alignment horizontal="left" vertical="center"/>
    </xf>
    <xf numFmtId="0" fontId="108" fillId="0" borderId="35">
      <alignment horizontal="left" vertical="center"/>
    </xf>
    <xf numFmtId="0" fontId="106" fillId="0" borderId="23" applyNumberFormat="0" applyFill="0">
      <alignment horizontal="centerContinuous" vertical="top"/>
    </xf>
    <xf numFmtId="0" fontId="109" fillId="51" borderId="37" applyNumberFormat="0" applyBorder="0">
      <alignment horizontal="left" vertical="center" indent="1"/>
    </xf>
    <xf numFmtId="0" fontId="110" fillId="57" borderId="20">
      <alignment horizontal="centerContinuous"/>
    </xf>
    <xf numFmtId="0" fontId="111" fillId="0" borderId="38" applyNumberFormat="0" applyFill="0" applyAlignment="0" applyProtection="0"/>
    <xf numFmtId="0" fontId="112" fillId="0" borderId="39" applyNumberFormat="0" applyFill="0" applyAlignment="0" applyProtection="0"/>
    <xf numFmtId="0" fontId="113" fillId="0" borderId="40" applyNumberFormat="0" applyFill="0" applyAlignment="0" applyProtection="0"/>
    <xf numFmtId="0" fontId="113" fillId="0" borderId="0" applyNumberFormat="0" applyFill="0" applyBorder="0" applyAlignment="0" applyProtection="0"/>
    <xf numFmtId="0" fontId="114" fillId="61" borderId="0" applyNumberFormat="0" applyBorder="0" applyAlignment="0"/>
    <xf numFmtId="3" fontId="8" fillId="67" borderId="20" applyFont="0" applyProtection="0">
      <alignment horizontal="right"/>
    </xf>
    <xf numFmtId="10" fontId="8" fillId="67" borderId="20" applyFont="0" applyProtection="0">
      <alignment horizontal="right"/>
    </xf>
    <xf numFmtId="0" fontId="8" fillId="67" borderId="19" applyNumberFormat="0" applyFont="0" applyBorder="0" applyAlignment="0" applyProtection="0">
      <alignment horizontal="left"/>
    </xf>
    <xf numFmtId="37" fontId="12" fillId="0" borderId="0"/>
    <xf numFmtId="0" fontId="115" fillId="0" borderId="0" applyNumberFormat="0" applyFill="0" applyBorder="0" applyAlignment="0" applyProtection="0">
      <alignment vertical="top"/>
      <protection locked="0"/>
    </xf>
    <xf numFmtId="217" fontId="116" fillId="51" borderId="0" applyNumberFormat="0" applyFont="0" applyBorder="0" applyAlignment="0" applyProtection="0">
      <alignment horizontal="left" indent="1"/>
      <protection hidden="1"/>
    </xf>
    <xf numFmtId="10" fontId="103" fillId="68" borderId="20" applyNumberFormat="0" applyBorder="0" applyAlignment="0" applyProtection="0"/>
    <xf numFmtId="0" fontId="117" fillId="25" borderId="27" applyNumberFormat="0" applyAlignment="0" applyProtection="0"/>
    <xf numFmtId="0" fontId="117" fillId="26" borderId="27" applyNumberFormat="0" applyAlignment="0" applyProtection="0"/>
    <xf numFmtId="3" fontId="8" fillId="69" borderId="20" applyFont="0">
      <alignment horizontal="right"/>
      <protection locked="0"/>
    </xf>
    <xf numFmtId="218" fontId="8" fillId="0" borderId="0"/>
    <xf numFmtId="0" fontId="118" fillId="0" borderId="0"/>
    <xf numFmtId="0" fontId="102" fillId="0" borderId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8" fontId="119" fillId="0" borderId="0"/>
    <xf numFmtId="38" fontId="120" fillId="0" borderId="0"/>
    <xf numFmtId="38" fontId="121" fillId="0" borderId="0"/>
    <xf numFmtId="38" fontId="14" fillId="0" borderId="0"/>
    <xf numFmtId="0" fontId="13" fillId="0" borderId="0"/>
    <xf numFmtId="0" fontId="13" fillId="0" borderId="0"/>
    <xf numFmtId="0" fontId="122" fillId="65" borderId="0"/>
    <xf numFmtId="0" fontId="123" fillId="0" borderId="0" applyNumberFormat="0" applyFill="0" applyBorder="0">
      <alignment horizontal="right"/>
    </xf>
    <xf numFmtId="0" fontId="123" fillId="0" borderId="0" applyNumberFormat="0" applyFill="0" applyBorder="0">
      <alignment horizontal="right"/>
    </xf>
    <xf numFmtId="170" fontId="96" fillId="0" borderId="35">
      <alignment horizontal="right"/>
    </xf>
    <xf numFmtId="0" fontId="115" fillId="0" borderId="0" applyNumberFormat="0" applyFill="0" applyBorder="0" applyAlignment="0" applyProtection="0">
      <alignment vertical="top"/>
      <protection locked="0"/>
    </xf>
    <xf numFmtId="189" fontId="17" fillId="0" borderId="21">
      <alignment horizontal="right"/>
    </xf>
    <xf numFmtId="189" fontId="17" fillId="0" borderId="0">
      <alignment horizontal="right"/>
    </xf>
    <xf numFmtId="189" fontId="17" fillId="0" borderId="0">
      <alignment horizontal="left"/>
    </xf>
    <xf numFmtId="197" fontId="124" fillId="0" borderId="0" applyFill="0" applyBorder="0" applyAlignment="0"/>
    <xf numFmtId="193" fontId="124" fillId="0" borderId="0" applyFill="0" applyBorder="0" applyAlignment="0"/>
    <xf numFmtId="197" fontId="124" fillId="0" borderId="0" applyFill="0" applyBorder="0" applyAlignment="0"/>
    <xf numFmtId="198" fontId="124" fillId="0" borderId="0" applyFill="0" applyBorder="0" applyAlignment="0"/>
    <xf numFmtId="193" fontId="124" fillId="0" borderId="0" applyFill="0" applyBorder="0" applyAlignment="0"/>
    <xf numFmtId="0" fontId="125" fillId="0" borderId="41" applyNumberFormat="0" applyFill="0" applyAlignment="0" applyProtection="0"/>
    <xf numFmtId="200" fontId="108" fillId="65" borderId="0" applyNumberFormat="0" applyFont="0" applyBorder="0" applyAlignment="0"/>
    <xf numFmtId="0" fontId="8" fillId="65" borderId="0"/>
    <xf numFmtId="0" fontId="126" fillId="0" borderId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34" fillId="65" borderId="0"/>
    <xf numFmtId="0" fontId="34" fillId="0" borderId="0"/>
    <xf numFmtId="0" fontId="130" fillId="0" borderId="42">
      <alignment horizontal="left"/>
    </xf>
    <xf numFmtId="0" fontId="18" fillId="0" borderId="43">
      <alignment horizontal="center"/>
    </xf>
    <xf numFmtId="0" fontId="34" fillId="65" borderId="0"/>
    <xf numFmtId="37" fontId="96" fillId="0" borderId="0" applyBorder="0">
      <alignment horizontal="right"/>
    </xf>
    <xf numFmtId="169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219" fontId="8" fillId="0" borderId="0" applyFont="0" applyFill="0" applyBorder="0" applyAlignment="0" applyProtection="0"/>
    <xf numFmtId="220" fontId="8" fillId="0" borderId="0" applyFont="0" applyFill="0" applyBorder="0" applyAlignment="0" applyProtection="0"/>
    <xf numFmtId="38" fontId="8" fillId="0" borderId="0" applyBorder="0"/>
    <xf numFmtId="14" fontId="22" fillId="0" borderId="0" applyFont="0" applyFill="0" applyBorder="0" applyAlignment="0" applyProtection="0"/>
    <xf numFmtId="0" fontId="82" fillId="62" borderId="0">
      <alignment horizontal="left"/>
    </xf>
    <xf numFmtId="10" fontId="23" fillId="70" borderId="31" applyBorder="0">
      <alignment horizontal="center"/>
      <protection locked="0"/>
    </xf>
    <xf numFmtId="221" fontId="131" fillId="0" borderId="0" applyFont="0" applyFill="0" applyBorder="0" applyAlignment="0" applyProtection="0"/>
    <xf numFmtId="222" fontId="131" fillId="0" borderId="0" applyFont="0" applyFill="0" applyBorder="0" applyAlignment="0" applyProtection="0"/>
    <xf numFmtId="223" fontId="8" fillId="0" borderId="0" applyFont="0" applyFill="0" applyBorder="0" applyAlignment="0" applyProtection="0"/>
    <xf numFmtId="224" fontId="8" fillId="0" borderId="0" applyFont="0" applyFill="0" applyBorder="0" applyAlignment="0" applyProtection="0"/>
    <xf numFmtId="0" fontId="91" fillId="0" borderId="0">
      <protection locked="0"/>
    </xf>
    <xf numFmtId="38" fontId="18" fillId="14" borderId="0"/>
    <xf numFmtId="0" fontId="73" fillId="0" borderId="0" applyFont="0" applyFill="0" applyBorder="0" applyAlignment="0" applyProtection="0">
      <alignment horizontal="right"/>
    </xf>
    <xf numFmtId="38" fontId="12" fillId="0" borderId="0"/>
    <xf numFmtId="225" fontId="8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2" fillId="12" borderId="0" applyNumberFormat="0" applyBorder="0" applyAlignment="0" applyProtection="0"/>
    <xf numFmtId="0" fontId="133" fillId="65" borderId="44" applyNumberFormat="0" applyFont="0" applyFill="0" applyAlignment="0" applyProtection="0">
      <alignment horizontal="center"/>
    </xf>
    <xf numFmtId="37" fontId="134" fillId="0" borderId="0"/>
    <xf numFmtId="0" fontId="12" fillId="14" borderId="0" applyNumberFormat="0" applyFont="0" applyFill="0" applyBorder="0" applyAlignment="0"/>
    <xf numFmtId="10" fontId="18" fillId="14" borderId="0"/>
    <xf numFmtId="1" fontId="23" fillId="0" borderId="0">
      <alignment horizontal="left"/>
    </xf>
    <xf numFmtId="0" fontId="135" fillId="65" borderId="0">
      <alignment horizontal="right"/>
    </xf>
    <xf numFmtId="0" fontId="136" fillId="0" borderId="0"/>
    <xf numFmtId="0" fontId="8" fillId="0" borderId="0"/>
    <xf numFmtId="226" fontId="137" fillId="0" borderId="0"/>
    <xf numFmtId="0" fontId="136" fillId="0" borderId="45"/>
    <xf numFmtId="0" fontId="9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7" fillId="0" borderId="0"/>
    <xf numFmtId="0" fontId="8" fillId="0" borderId="0"/>
    <xf numFmtId="0" fontId="8" fillId="0" borderId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27" fillId="0" borderId="0">
      <alignment horizontal="left" vertical="top" wrapText="1"/>
    </xf>
    <xf numFmtId="0" fontId="8" fillId="0" borderId="0"/>
    <xf numFmtId="0" fontId="1" fillId="0" borderId="0"/>
    <xf numFmtId="39" fontId="138" fillId="0" borderId="0"/>
    <xf numFmtId="0" fontId="50" fillId="0" borderId="0"/>
    <xf numFmtId="0" fontId="8" fillId="0" borderId="0"/>
    <xf numFmtId="0" fontId="50" fillId="0" borderId="0"/>
    <xf numFmtId="0" fontId="8" fillId="0" borderId="0"/>
    <xf numFmtId="39" fontId="138" fillId="0" borderId="0"/>
    <xf numFmtId="39" fontId="138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9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50" fillId="0" borderId="0"/>
    <xf numFmtId="0" fontId="8" fillId="0" borderId="0"/>
    <xf numFmtId="0" fontId="8" fillId="0" borderId="0"/>
    <xf numFmtId="0" fontId="50" fillId="0" borderId="0"/>
    <xf numFmtId="0" fontId="8" fillId="0" borderId="0"/>
    <xf numFmtId="0" fontId="50" fillId="0" borderId="0"/>
    <xf numFmtId="0" fontId="8" fillId="0" borderId="0"/>
    <xf numFmtId="0" fontId="50" fillId="0" borderId="0"/>
    <xf numFmtId="0" fontId="8" fillId="0" borderId="0"/>
    <xf numFmtId="0" fontId="50" fillId="0" borderId="0"/>
    <xf numFmtId="0" fontId="8" fillId="0" borderId="0"/>
    <xf numFmtId="0" fontId="50" fillId="0" borderId="0"/>
    <xf numFmtId="0" fontId="8" fillId="0" borderId="0"/>
    <xf numFmtId="0" fontId="76" fillId="0" borderId="0"/>
    <xf numFmtId="0" fontId="8" fillId="0" borderId="0"/>
    <xf numFmtId="0" fontId="8" fillId="0" borderId="0"/>
    <xf numFmtId="0" fontId="75" fillId="0" borderId="0"/>
    <xf numFmtId="0" fontId="50" fillId="0" borderId="0"/>
    <xf numFmtId="0" fontId="75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>
      <alignment vertical="top"/>
    </xf>
    <xf numFmtId="0" fontId="50" fillId="0" borderId="0"/>
    <xf numFmtId="0" fontId="50" fillId="0" borderId="0"/>
    <xf numFmtId="0" fontId="18" fillId="0" borderId="0">
      <alignment vertical="top"/>
    </xf>
    <xf numFmtId="0" fontId="50" fillId="0" borderId="0"/>
    <xf numFmtId="0" fontId="18" fillId="0" borderId="0">
      <alignment vertical="top"/>
    </xf>
    <xf numFmtId="0" fontId="50" fillId="0" borderId="0"/>
    <xf numFmtId="0" fontId="18" fillId="0" borderId="0">
      <alignment vertical="top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7" fillId="0" borderId="0"/>
    <xf numFmtId="0" fontId="8" fillId="0" borderId="0"/>
    <xf numFmtId="0" fontId="50" fillId="0" borderId="0"/>
    <xf numFmtId="0" fontId="8" fillId="0" borderId="0"/>
    <xf numFmtId="0" fontId="50" fillId="0" borderId="0"/>
    <xf numFmtId="0" fontId="8" fillId="0" borderId="0"/>
    <xf numFmtId="0" fontId="8" fillId="0" borderId="0"/>
    <xf numFmtId="0" fontId="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23" fillId="0" borderId="0"/>
    <xf numFmtId="0" fontId="139" fillId="0" borderId="0"/>
    <xf numFmtId="39" fontId="138" fillId="0" borderId="0"/>
    <xf numFmtId="0" fontId="8" fillId="0" borderId="0"/>
    <xf numFmtId="0" fontId="8" fillId="0" borderId="0"/>
    <xf numFmtId="0" fontId="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39" fontId="138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8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23" fillId="0" borderId="0"/>
    <xf numFmtId="0" fontId="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8" fillId="0" borderId="0"/>
    <xf numFmtId="0" fontId="50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4" fillId="0" borderId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8" fillId="71" borderId="46" applyNumberForma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8" fillId="72" borderId="46" applyNumberFormat="0" applyFont="0" applyAlignment="0" applyProtection="0"/>
    <xf numFmtId="0" fontId="50" fillId="72" borderId="46" applyNumberFormat="0" applyFont="0" applyAlignment="0" applyProtection="0"/>
    <xf numFmtId="0" fontId="1" fillId="5" borderId="1" applyNumberFormat="0" applyFont="0" applyAlignment="0" applyProtection="0"/>
    <xf numFmtId="0" fontId="50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0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8" fillId="72" borderId="46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140" fillId="0" borderId="47"/>
    <xf numFmtId="37" fontId="8" fillId="0" borderId="0"/>
    <xf numFmtId="227" fontId="3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228" fontId="141" fillId="0" borderId="0" applyNumberFormat="0" applyFill="0" applyBorder="0" applyAlignment="0" applyProtection="0"/>
    <xf numFmtId="200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142" fillId="0" borderId="10">
      <alignment horizontal="left" wrapText="1" indent="1"/>
    </xf>
    <xf numFmtId="0" fontId="141" fillId="0" borderId="33"/>
    <xf numFmtId="3" fontId="8" fillId="73" borderId="20">
      <alignment horizontal="right"/>
      <protection locked="0"/>
    </xf>
    <xf numFmtId="0" fontId="143" fillId="56" borderId="48" applyNumberFormat="0" applyAlignment="0" applyProtection="0"/>
    <xf numFmtId="0" fontId="143" fillId="57" borderId="48" applyNumberFormat="0" applyAlignment="0" applyProtection="0"/>
    <xf numFmtId="40" fontId="144" fillId="51" borderId="0">
      <alignment horizontal="right"/>
    </xf>
    <xf numFmtId="0" fontId="145" fillId="68" borderId="0">
      <alignment horizontal="center"/>
    </xf>
    <xf numFmtId="0" fontId="146" fillId="51" borderId="0">
      <alignment horizontal="right"/>
    </xf>
    <xf numFmtId="0" fontId="147" fillId="51" borderId="26"/>
    <xf numFmtId="0" fontId="148" fillId="0" borderId="0" applyBorder="0">
      <alignment horizontal="centerContinuous"/>
    </xf>
    <xf numFmtId="0" fontId="147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Border="0">
      <alignment horizontal="centerContinuous"/>
    </xf>
    <xf numFmtId="0" fontId="151" fillId="0" borderId="0" applyFill="0" applyBorder="0" applyProtection="0">
      <alignment horizontal="left"/>
    </xf>
    <xf numFmtId="0" fontId="100" fillId="0" borderId="0" applyFill="0" applyBorder="0" applyProtection="0">
      <alignment horizontal="left"/>
    </xf>
    <xf numFmtId="1" fontId="152" fillId="0" borderId="0" applyProtection="0">
      <alignment horizontal="right" vertical="center"/>
    </xf>
    <xf numFmtId="0" fontId="17" fillId="0" borderId="0">
      <alignment horizontal="center" wrapText="1"/>
    </xf>
    <xf numFmtId="10" fontId="23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96" fontId="8" fillId="0" borderId="0" applyFont="0" applyFill="0" applyBorder="0" applyAlignment="0" applyProtection="0"/>
    <xf numFmtId="229" fontId="8" fillId="0" borderId="0" applyFont="0" applyFill="0" applyBorder="0" applyAlignment="0" applyProtection="0"/>
    <xf numFmtId="10" fontId="15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9" fillId="0" borderId="0" applyFont="0" applyFill="0" applyBorder="0" applyAlignment="0" applyProtection="0"/>
    <xf numFmtId="10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230" fontId="67" fillId="0" borderId="0" applyFont="0" applyFill="0" applyBorder="0" applyProtection="0">
      <alignment horizontal="right"/>
    </xf>
    <xf numFmtId="10" fontId="8" fillId="0" borderId="49" applyFont="0" applyFill="0" applyBorder="0" applyAlignment="0" applyProtection="0"/>
    <xf numFmtId="9" fontId="8" fillId="0" borderId="0"/>
    <xf numFmtId="10" fontId="154" fillId="0" borderId="0"/>
    <xf numFmtId="9" fontId="23" fillId="0" borderId="50" applyNumberFormat="0" applyBorder="0"/>
    <xf numFmtId="0" fontId="91" fillId="0" borderId="0">
      <protection locked="0"/>
    </xf>
    <xf numFmtId="197" fontId="72" fillId="0" borderId="0" applyFill="0" applyBorder="0" applyAlignment="0"/>
    <xf numFmtId="193" fontId="72" fillId="0" borderId="0" applyFill="0" applyBorder="0" applyAlignment="0"/>
    <xf numFmtId="197" fontId="72" fillId="0" borderId="0" applyFill="0" applyBorder="0" applyAlignment="0"/>
    <xf numFmtId="198" fontId="72" fillId="0" borderId="0" applyFill="0" applyBorder="0" applyAlignment="0"/>
    <xf numFmtId="193" fontId="72" fillId="0" borderId="0" applyFill="0" applyBorder="0" applyAlignment="0"/>
    <xf numFmtId="0" fontId="155" fillId="74" borderId="0">
      <alignment horizontal="center"/>
      <protection locked="0"/>
    </xf>
    <xf numFmtId="0" fontId="156" fillId="65" borderId="0"/>
    <xf numFmtId="0" fontId="157" fillId="54" borderId="0">
      <alignment horizontal="left" indent="1"/>
    </xf>
    <xf numFmtId="0" fontId="8" fillId="14" borderId="0" applyNumberFormat="0" applyBorder="0"/>
    <xf numFmtId="0" fontId="23" fillId="0" borderId="0" applyNumberFormat="0" applyFont="0" applyFill="0" applyBorder="0" applyAlignment="0" applyProtection="0">
      <alignment horizontal="left"/>
    </xf>
    <xf numFmtId="4" fontId="23" fillId="0" borderId="0" applyFont="0" applyFill="0" applyBorder="0" applyAlignment="0" applyProtection="0"/>
    <xf numFmtId="0" fontId="66" fillId="0" borderId="23">
      <alignment horizontal="center"/>
    </xf>
    <xf numFmtId="0" fontId="17" fillId="0" borderId="0">
      <alignment vertical="top"/>
    </xf>
    <xf numFmtId="231" fontId="17" fillId="0" borderId="0">
      <alignment vertical="top"/>
    </xf>
    <xf numFmtId="231" fontId="17" fillId="0" borderId="0">
      <alignment vertical="top"/>
    </xf>
    <xf numFmtId="231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38" fontId="158" fillId="0" borderId="0"/>
    <xf numFmtId="3" fontId="159" fillId="0" borderId="51">
      <alignment horizontal="center"/>
      <protection locked="0"/>
    </xf>
    <xf numFmtId="0" fontId="104" fillId="60" borderId="0"/>
    <xf numFmtId="2" fontId="160" fillId="0" borderId="0">
      <alignment horizontal="left"/>
    </xf>
    <xf numFmtId="232" fontId="161" fillId="0" borderId="0" applyNumberFormat="0" applyFill="0" applyBorder="0" applyAlignment="0" applyProtection="0">
      <alignment horizontal="left"/>
    </xf>
    <xf numFmtId="0" fontId="8" fillId="0" borderId="0"/>
    <xf numFmtId="233" fontId="8" fillId="0" borderId="0" applyFont="0" applyFill="0" applyBorder="0" applyAlignment="0" applyProtection="0"/>
    <xf numFmtId="0" fontId="8" fillId="0" borderId="52" applyNumberFormat="0" applyFont="0" applyFill="0" applyAlignment="0" applyProtection="0"/>
    <xf numFmtId="0" fontId="8" fillId="0" borderId="53" applyNumberFormat="0" applyFont="0" applyFill="0" applyAlignment="0" applyProtection="0"/>
    <xf numFmtId="0" fontId="8" fillId="0" borderId="54" applyNumberFormat="0" applyFont="0" applyFill="0" applyAlignment="0" applyProtection="0"/>
    <xf numFmtId="0" fontId="8" fillId="0" borderId="55" applyNumberFormat="0" applyFont="0" applyFill="0" applyAlignment="0" applyProtection="0"/>
    <xf numFmtId="0" fontId="8" fillId="0" borderId="56" applyNumberFormat="0" applyFont="0" applyFill="0" applyAlignment="0" applyProtection="0"/>
    <xf numFmtId="0" fontId="8" fillId="14" borderId="0" applyNumberFormat="0" applyFont="0" applyBorder="0" applyAlignment="0" applyProtection="0"/>
    <xf numFmtId="0" fontId="8" fillId="0" borderId="57" applyNumberFormat="0" applyFont="0" applyFill="0" applyAlignment="0" applyProtection="0"/>
    <xf numFmtId="0" fontId="8" fillId="0" borderId="58" applyNumberFormat="0" applyFont="0" applyFill="0" applyAlignment="0" applyProtection="0"/>
    <xf numFmtId="46" fontId="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8" fillId="0" borderId="59" applyNumberFormat="0" applyFont="0" applyFill="0" applyAlignment="0" applyProtection="0"/>
    <xf numFmtId="0" fontId="8" fillId="0" borderId="60" applyNumberFormat="0" applyFont="0" applyFill="0" applyAlignment="0" applyProtection="0"/>
    <xf numFmtId="0" fontId="8" fillId="0" borderId="46" applyNumberFormat="0" applyFont="0" applyFill="0" applyAlignment="0" applyProtection="0"/>
    <xf numFmtId="0" fontId="8" fillId="0" borderId="61" applyNumberFormat="0" applyFont="0" applyFill="0" applyAlignment="0" applyProtection="0"/>
    <xf numFmtId="0" fontId="8" fillId="0" borderId="46" applyNumberFormat="0" applyFont="0" applyFill="0" applyAlignment="0" applyProtection="0"/>
    <xf numFmtId="0" fontId="8" fillId="0" borderId="0" applyNumberFormat="0" applyFont="0" applyFill="0" applyBorder="0" applyProtection="0">
      <alignment horizontal="center"/>
    </xf>
    <xf numFmtId="0" fontId="162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164" fillId="0" borderId="0" applyNumberFormat="0" applyFill="0" applyBorder="0" applyProtection="0">
      <alignment horizontal="left"/>
    </xf>
    <xf numFmtId="0" fontId="8" fillId="14" borderId="0" applyNumberFormat="0" applyFont="0" applyBorder="0" applyAlignment="0" applyProtection="0"/>
    <xf numFmtId="0" fontId="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8" fillId="0" borderId="29" applyNumberFormat="0" applyFont="0" applyFill="0" applyAlignment="0" applyProtection="0"/>
    <xf numFmtId="0" fontId="8" fillId="0" borderId="62" applyNumberFormat="0" applyFont="0" applyFill="0" applyAlignment="0" applyProtection="0"/>
    <xf numFmtId="234" fontId="8" fillId="0" borderId="0" applyFont="0" applyFill="0" applyBorder="0" applyAlignment="0" applyProtection="0"/>
    <xf numFmtId="0" fontId="8" fillId="0" borderId="63" applyNumberFormat="0" applyFont="0" applyFill="0" applyAlignment="0" applyProtection="0"/>
    <xf numFmtId="0" fontId="8" fillId="0" borderId="64" applyNumberFormat="0" applyFont="0" applyFill="0" applyAlignment="0" applyProtection="0"/>
    <xf numFmtId="0" fontId="8" fillId="0" borderId="65" applyNumberFormat="0" applyFont="0" applyFill="0" applyAlignment="0" applyProtection="0"/>
    <xf numFmtId="0" fontId="8" fillId="0" borderId="66" applyNumberFormat="0" applyFont="0" applyFill="0" applyAlignment="0" applyProtection="0"/>
    <xf numFmtId="0" fontId="8" fillId="0" borderId="30" applyNumberFormat="0" applyFont="0" applyFill="0" applyAlignment="0" applyProtection="0"/>
    <xf numFmtId="38" fontId="154" fillId="0" borderId="0"/>
    <xf numFmtId="189" fontId="17" fillId="0" borderId="0">
      <alignment horizontal="center"/>
    </xf>
    <xf numFmtId="0" fontId="104" fillId="75" borderId="20"/>
    <xf numFmtId="4" fontId="165" fillId="76" borderId="67" applyNumberFormat="0" applyProtection="0">
      <alignment vertical="center"/>
    </xf>
    <xf numFmtId="4" fontId="165" fillId="76" borderId="67" applyNumberFormat="0" applyProtection="0">
      <alignment vertical="center"/>
    </xf>
    <xf numFmtId="4" fontId="166" fillId="76" borderId="67" applyNumberFormat="0" applyProtection="0">
      <alignment vertical="center"/>
    </xf>
    <xf numFmtId="4" fontId="166" fillId="76" borderId="67" applyNumberFormat="0" applyProtection="0">
      <alignment vertical="center"/>
    </xf>
    <xf numFmtId="4" fontId="167" fillId="76" borderId="67" applyNumberFormat="0" applyProtection="0">
      <alignment horizontal="left" vertical="center" indent="1"/>
    </xf>
    <xf numFmtId="4" fontId="167" fillId="76" borderId="67" applyNumberFormat="0" applyProtection="0">
      <alignment horizontal="left" vertical="center" indent="1"/>
    </xf>
    <xf numFmtId="0" fontId="61" fillId="76" borderId="67" applyNumberFormat="0" applyProtection="0">
      <alignment horizontal="left" vertical="top" indent="1"/>
    </xf>
    <xf numFmtId="4" fontId="167" fillId="77" borderId="0" applyNumberFormat="0" applyProtection="0">
      <alignment horizontal="left" vertical="center" indent="1"/>
    </xf>
    <xf numFmtId="4" fontId="167" fillId="77" borderId="0" applyNumberFormat="0" applyProtection="0">
      <alignment horizontal="left" vertical="center" indent="1"/>
    </xf>
    <xf numFmtId="4" fontId="167" fillId="78" borderId="67" applyNumberFormat="0" applyProtection="0">
      <alignment horizontal="right" vertical="center"/>
    </xf>
    <xf numFmtId="4" fontId="167" fillId="78" borderId="67" applyNumberFormat="0" applyProtection="0">
      <alignment horizontal="right" vertical="center"/>
    </xf>
    <xf numFmtId="4" fontId="167" fillId="79" borderId="67" applyNumberFormat="0" applyProtection="0">
      <alignment horizontal="right" vertical="center"/>
    </xf>
    <xf numFmtId="4" fontId="167" fillId="79" borderId="67" applyNumberFormat="0" applyProtection="0">
      <alignment horizontal="right" vertical="center"/>
    </xf>
    <xf numFmtId="4" fontId="167" fillId="80" borderId="67" applyNumberFormat="0" applyProtection="0">
      <alignment horizontal="right" vertical="center"/>
    </xf>
    <xf numFmtId="4" fontId="167" fillId="80" borderId="67" applyNumberFormat="0" applyProtection="0">
      <alignment horizontal="right" vertical="center"/>
    </xf>
    <xf numFmtId="4" fontId="167" fillId="73" borderId="67" applyNumberFormat="0" applyProtection="0">
      <alignment horizontal="right" vertical="center"/>
    </xf>
    <xf numFmtId="4" fontId="167" fillId="73" borderId="67" applyNumberFormat="0" applyProtection="0">
      <alignment horizontal="right" vertical="center"/>
    </xf>
    <xf numFmtId="4" fontId="167" fillId="81" borderId="67" applyNumberFormat="0" applyProtection="0">
      <alignment horizontal="right" vertical="center"/>
    </xf>
    <xf numFmtId="4" fontId="167" fillId="81" borderId="67" applyNumberFormat="0" applyProtection="0">
      <alignment horizontal="right" vertical="center"/>
    </xf>
    <xf numFmtId="4" fontId="167" fillId="67" borderId="67" applyNumberFormat="0" applyProtection="0">
      <alignment horizontal="right" vertical="center"/>
    </xf>
    <xf numFmtId="4" fontId="167" fillId="67" borderId="67" applyNumberFormat="0" applyProtection="0">
      <alignment horizontal="right" vertical="center"/>
    </xf>
    <xf numFmtId="4" fontId="167" fillId="82" borderId="67" applyNumberFormat="0" applyProtection="0">
      <alignment horizontal="right" vertical="center"/>
    </xf>
    <xf numFmtId="4" fontId="167" fillId="82" borderId="67" applyNumberFormat="0" applyProtection="0">
      <alignment horizontal="right" vertical="center"/>
    </xf>
    <xf numFmtId="4" fontId="167" fillId="75" borderId="67" applyNumberFormat="0" applyProtection="0">
      <alignment horizontal="right" vertical="center"/>
    </xf>
    <xf numFmtId="4" fontId="167" fillId="75" borderId="67" applyNumberFormat="0" applyProtection="0">
      <alignment horizontal="right" vertical="center"/>
    </xf>
    <xf numFmtId="4" fontId="167" fillId="83" borderId="67" applyNumberFormat="0" applyProtection="0">
      <alignment horizontal="right" vertical="center"/>
    </xf>
    <xf numFmtId="4" fontId="167" fillId="83" borderId="67" applyNumberFormat="0" applyProtection="0">
      <alignment horizontal="right" vertical="center"/>
    </xf>
    <xf numFmtId="4" fontId="165" fillId="84" borderId="68" applyNumberFormat="0" applyProtection="0">
      <alignment horizontal="left" vertical="center" indent="1"/>
    </xf>
    <xf numFmtId="4" fontId="165" fillId="84" borderId="68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7" fillId="50" borderId="67" applyNumberFormat="0" applyProtection="0">
      <alignment horizontal="right" vertical="center"/>
    </xf>
    <xf numFmtId="4" fontId="167" fillId="50" borderId="67" applyNumberFormat="0" applyProtection="0">
      <alignment horizontal="right" vertical="center"/>
    </xf>
    <xf numFmtId="4" fontId="18" fillId="50" borderId="0" applyNumberFormat="0" applyProtection="0">
      <alignment horizontal="left" vertical="center" indent="1"/>
    </xf>
    <xf numFmtId="4" fontId="18" fillId="50" borderId="0" applyNumberFormat="0" applyProtection="0">
      <alignment horizontal="left" vertical="center" indent="1"/>
    </xf>
    <xf numFmtId="4" fontId="18" fillId="77" borderId="0" applyNumberFormat="0" applyProtection="0">
      <alignment horizontal="left" vertical="center" indent="1"/>
    </xf>
    <xf numFmtId="4" fontId="18" fillId="77" borderId="0" applyNumberFormat="0" applyProtection="0">
      <alignment horizontal="left" vertical="center" indent="1"/>
    </xf>
    <xf numFmtId="0" fontId="8" fillId="77" borderId="67" applyNumberFormat="0" applyProtection="0">
      <alignment horizontal="left" vertical="center" indent="1"/>
    </xf>
    <xf numFmtId="0" fontId="8" fillId="77" borderId="67" applyNumberFormat="0" applyProtection="0">
      <alignment horizontal="left" vertical="center" indent="1"/>
    </xf>
    <xf numFmtId="0" fontId="8" fillId="77" borderId="67" applyNumberFormat="0" applyProtection="0">
      <alignment horizontal="left" vertical="top" indent="1"/>
    </xf>
    <xf numFmtId="0" fontId="8" fillId="77" borderId="67" applyNumberFormat="0" applyProtection="0">
      <alignment horizontal="left" vertical="top" indent="1"/>
    </xf>
    <xf numFmtId="0" fontId="8" fillId="74" borderId="67" applyNumberFormat="0" applyProtection="0">
      <alignment horizontal="left" vertical="center" indent="1"/>
    </xf>
    <xf numFmtId="0" fontId="8" fillId="74" borderId="67" applyNumberFormat="0" applyProtection="0">
      <alignment horizontal="left" vertical="center" indent="1"/>
    </xf>
    <xf numFmtId="0" fontId="8" fillId="74" borderId="67" applyNumberFormat="0" applyProtection="0">
      <alignment horizontal="left" vertical="top" indent="1"/>
    </xf>
    <xf numFmtId="0" fontId="8" fillId="74" borderId="67" applyNumberFormat="0" applyProtection="0">
      <alignment horizontal="left" vertical="top" indent="1"/>
    </xf>
    <xf numFmtId="0" fontId="8" fillId="50" borderId="67" applyNumberFormat="0" applyProtection="0">
      <alignment horizontal="left" vertical="center" indent="1"/>
    </xf>
    <xf numFmtId="0" fontId="8" fillId="50" borderId="67" applyNumberFormat="0" applyProtection="0">
      <alignment horizontal="left" vertical="center" indent="1"/>
    </xf>
    <xf numFmtId="0" fontId="8" fillId="50" borderId="67" applyNumberFormat="0" applyProtection="0">
      <alignment horizontal="left" vertical="top" indent="1"/>
    </xf>
    <xf numFmtId="0" fontId="8" fillId="50" borderId="67" applyNumberFormat="0" applyProtection="0">
      <alignment horizontal="left" vertical="top" indent="1"/>
    </xf>
    <xf numFmtId="0" fontId="8" fillId="85" borderId="67" applyNumberFormat="0" applyProtection="0">
      <alignment horizontal="left" vertical="center" indent="1"/>
    </xf>
    <xf numFmtId="0" fontId="8" fillId="85" borderId="67" applyNumberFormat="0" applyProtection="0">
      <alignment horizontal="left" vertical="center" indent="1"/>
    </xf>
    <xf numFmtId="0" fontId="8" fillId="85" borderId="67" applyNumberFormat="0" applyProtection="0">
      <alignment horizontal="left" vertical="top" indent="1"/>
    </xf>
    <xf numFmtId="0" fontId="8" fillId="85" borderId="67" applyNumberFormat="0" applyProtection="0">
      <alignment horizontal="left" vertical="top" indent="1"/>
    </xf>
    <xf numFmtId="4" fontId="167" fillId="85" borderId="67" applyNumberFormat="0" applyProtection="0">
      <alignment vertical="center"/>
    </xf>
    <xf numFmtId="4" fontId="167" fillId="85" borderId="67" applyNumberFormat="0" applyProtection="0">
      <alignment vertical="center"/>
    </xf>
    <xf numFmtId="4" fontId="168" fillId="85" borderId="67" applyNumberFormat="0" applyProtection="0">
      <alignment vertical="center"/>
    </xf>
    <xf numFmtId="4" fontId="168" fillId="85" borderId="67" applyNumberFormat="0" applyProtection="0">
      <alignment vertical="center"/>
    </xf>
    <xf numFmtId="4" fontId="165" fillId="50" borderId="69" applyNumberFormat="0" applyProtection="0">
      <alignment horizontal="left" vertical="center" indent="1"/>
    </xf>
    <xf numFmtId="4" fontId="165" fillId="50" borderId="69" applyNumberFormat="0" applyProtection="0">
      <alignment horizontal="left" vertical="center" indent="1"/>
    </xf>
    <xf numFmtId="0" fontId="18" fillId="68" borderId="67" applyNumberFormat="0" applyProtection="0">
      <alignment horizontal="left" vertical="top" indent="1"/>
    </xf>
    <xf numFmtId="4" fontId="167" fillId="85" borderId="67" applyNumberFormat="0" applyProtection="0">
      <alignment horizontal="right" vertical="center"/>
    </xf>
    <xf numFmtId="4" fontId="167" fillId="85" borderId="67" applyNumberFormat="0" applyProtection="0">
      <alignment horizontal="right" vertical="center"/>
    </xf>
    <xf numFmtId="4" fontId="168" fillId="85" borderId="67" applyNumberFormat="0" applyProtection="0">
      <alignment horizontal="right" vertical="center"/>
    </xf>
    <xf numFmtId="4" fontId="168" fillId="85" borderId="67" applyNumberFormat="0" applyProtection="0">
      <alignment horizontal="right" vertical="center"/>
    </xf>
    <xf numFmtId="4" fontId="165" fillId="50" borderId="67" applyNumberFormat="0" applyProtection="0">
      <alignment horizontal="left" vertical="center" indent="1"/>
    </xf>
    <xf numFmtId="4" fontId="165" fillId="50" borderId="67" applyNumberFormat="0" applyProtection="0">
      <alignment horizontal="left" vertical="center" indent="1"/>
    </xf>
    <xf numFmtId="0" fontId="18" fillId="74" borderId="67" applyNumberFormat="0" applyProtection="0">
      <alignment horizontal="left" vertical="top" indent="1"/>
    </xf>
    <xf numFmtId="4" fontId="169" fillId="74" borderId="69" applyNumberFormat="0" applyProtection="0">
      <alignment horizontal="left" vertical="center" indent="1"/>
    </xf>
    <xf numFmtId="4" fontId="169" fillId="74" borderId="69" applyNumberFormat="0" applyProtection="0">
      <alignment horizontal="left" vertical="center" indent="1"/>
    </xf>
    <xf numFmtId="4" fontId="170" fillId="85" borderId="67" applyNumberFormat="0" applyProtection="0">
      <alignment horizontal="right" vertical="center"/>
    </xf>
    <xf numFmtId="4" fontId="170" fillId="85" borderId="67" applyNumberFormat="0" applyProtection="0">
      <alignment horizontal="right" vertical="center"/>
    </xf>
    <xf numFmtId="0" fontId="131" fillId="0" borderId="70"/>
    <xf numFmtId="235" fontId="34" fillId="0" borderId="5" applyFont="0" applyFill="0" applyBorder="0" applyAlignment="0" applyProtection="0"/>
    <xf numFmtId="0" fontId="171" fillId="0" borderId="71"/>
    <xf numFmtId="0" fontId="172" fillId="86" borderId="0"/>
    <xf numFmtId="0" fontId="173" fillId="86" borderId="0"/>
    <xf numFmtId="0" fontId="17" fillId="87" borderId="0" applyNumberFormat="0" applyFont="0" applyBorder="0" applyAlignment="0" applyProtection="0"/>
    <xf numFmtId="236" fontId="174" fillId="0" borderId="0" applyFont="0" applyFill="0" applyBorder="0" applyAlignment="0" applyProtection="0"/>
    <xf numFmtId="3" fontId="8" fillId="51" borderId="20" applyFont="0" applyProtection="0">
      <alignment horizontal="right"/>
    </xf>
    <xf numFmtId="10" fontId="8" fillId="51" borderId="20" applyFont="0">
      <alignment horizontal="right"/>
    </xf>
    <xf numFmtId="9" fontId="8" fillId="51" borderId="20" applyFont="0" applyProtection="0">
      <alignment horizontal="right"/>
    </xf>
    <xf numFmtId="237" fontId="175" fillId="0" borderId="0"/>
    <xf numFmtId="38" fontId="176" fillId="0" borderId="0"/>
    <xf numFmtId="0" fontId="23" fillId="0" borderId="0"/>
    <xf numFmtId="0" fontId="8" fillId="0" borderId="0"/>
    <xf numFmtId="0" fontId="17" fillId="0" borderId="0"/>
    <xf numFmtId="15" fontId="8" fillId="0" borderId="0" applyFont="0" applyFill="0" applyBorder="0" applyAlignment="0" applyProtection="0"/>
    <xf numFmtId="3" fontId="8" fillId="65" borderId="35" applyBorder="0"/>
    <xf numFmtId="0" fontId="177" fillId="55" borderId="0"/>
    <xf numFmtId="203" fontId="27" fillId="0" borderId="0" applyFont="0" applyFill="0" applyBorder="0" applyAlignment="0" applyProtection="0"/>
    <xf numFmtId="0" fontId="8" fillId="0" borderId="0"/>
    <xf numFmtId="0" fontId="34" fillId="65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32" fillId="0" borderId="0" applyNumberForma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88" fillId="87" borderId="72" applyNumberFormat="0" applyProtection="0">
      <alignment horizontal="center" wrapText="1"/>
    </xf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8" fillId="51" borderId="20" applyNumberFormat="0" applyFont="0" applyFill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" fontId="8" fillId="51" borderId="20" applyFont="0" applyFill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3" fontId="34" fillId="0" borderId="0" applyFill="0" applyBorder="0" applyAlignment="0" applyProtection="0"/>
    <xf numFmtId="168" fontId="34" fillId="0" borderId="0" applyFill="0" applyBorder="0" applyProtection="0">
      <alignment horizontal="center"/>
    </xf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34" fillId="0" borderId="0" applyNumberFormat="0" applyFill="0" applyBorder="0" applyProtection="0">
      <alignment horizontal="center"/>
    </xf>
    <xf numFmtId="215" fontId="34" fillId="0" borderId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78" fillId="88" borderId="0"/>
    <xf numFmtId="0" fontId="130" fillId="0" borderId="46"/>
    <xf numFmtId="0" fontId="100" fillId="0" borderId="0"/>
    <xf numFmtId="0" fontId="179" fillId="0" borderId="73">
      <alignment horizontal="left"/>
    </xf>
    <xf numFmtId="0" fontId="100" fillId="0" borderId="0"/>
    <xf numFmtId="202" fontId="61" fillId="0" borderId="20"/>
    <xf numFmtId="40" fontId="180" fillId="0" borderId="0" applyBorder="0">
      <alignment horizontal="right"/>
    </xf>
    <xf numFmtId="202" fontId="61" fillId="0" borderId="0"/>
    <xf numFmtId="0" fontId="181" fillId="0" borderId="74">
      <alignment vertical="center" wrapText="1"/>
    </xf>
    <xf numFmtId="9" fontId="8" fillId="79" borderId="75" applyFont="0" applyProtection="0">
      <alignment horizontal="right"/>
    </xf>
    <xf numFmtId="0" fontId="8" fillId="79" borderId="20" applyNumberFormat="0" applyFont="0" applyAlignment="0" applyProtection="0"/>
    <xf numFmtId="0" fontId="164" fillId="0" borderId="0" applyFill="0" applyBorder="0" applyProtection="0">
      <alignment horizontal="center" vertical="center"/>
    </xf>
    <xf numFmtId="0" fontId="182" fillId="0" borderId="0" applyBorder="0" applyProtection="0">
      <alignment vertical="center"/>
    </xf>
    <xf numFmtId="0" fontId="182" fillId="0" borderId="21" applyBorder="0" applyProtection="0">
      <alignment horizontal="right" vertical="center"/>
    </xf>
    <xf numFmtId="0" fontId="183" fillId="89" borderId="0" applyBorder="0" applyProtection="0">
      <alignment horizontal="centerContinuous" vertical="center"/>
    </xf>
    <xf numFmtId="0" fontId="183" fillId="60" borderId="21" applyBorder="0" applyProtection="0">
      <alignment horizontal="centerContinuous" vertical="center"/>
    </xf>
    <xf numFmtId="0" fontId="37" fillId="0" borderId="0" applyBorder="0" applyProtection="0">
      <alignment horizontal="left"/>
    </xf>
    <xf numFmtId="0" fontId="164" fillId="0" borderId="0" applyFill="0" applyBorder="0" applyProtection="0"/>
    <xf numFmtId="0" fontId="184" fillId="0" borderId="0" applyFill="0" applyBorder="0" applyProtection="0">
      <alignment horizontal="left"/>
    </xf>
    <xf numFmtId="0" fontId="98" fillId="0" borderId="25" applyFill="0" applyBorder="0" applyProtection="0">
      <alignment horizontal="left" vertical="top"/>
    </xf>
    <xf numFmtId="0" fontId="185" fillId="0" borderId="0">
      <alignment horizontal="center"/>
    </xf>
    <xf numFmtId="15" fontId="185" fillId="0" borderId="0">
      <alignment horizontal="center"/>
    </xf>
    <xf numFmtId="3" fontId="185" fillId="0" borderId="0">
      <alignment horizontal="center"/>
    </xf>
    <xf numFmtId="238" fontId="185" fillId="0" borderId="0">
      <alignment horizontal="center"/>
    </xf>
    <xf numFmtId="0" fontId="186" fillId="0" borderId="0">
      <alignment horizontal="center"/>
    </xf>
    <xf numFmtId="239" fontId="8" fillId="0" borderId="0"/>
    <xf numFmtId="0" fontId="67" fillId="14" borderId="0">
      <protection locked="0"/>
    </xf>
    <xf numFmtId="49" fontId="18" fillId="0" borderId="0" applyFill="0" applyBorder="0" applyAlignment="0"/>
    <xf numFmtId="240" fontId="18" fillId="0" borderId="0" applyFill="0" applyBorder="0" applyAlignment="0"/>
    <xf numFmtId="241" fontId="18" fillId="0" borderId="0" applyFill="0" applyBorder="0" applyAlignment="0"/>
    <xf numFmtId="0" fontId="22" fillId="0" borderId="0" applyNumberFormat="0" applyFont="0" applyFill="0" applyBorder="0" applyProtection="0">
      <alignment horizontal="left" vertical="top" wrapText="1"/>
    </xf>
    <xf numFmtId="0" fontId="67" fillId="14" borderId="0">
      <protection locked="0"/>
    </xf>
    <xf numFmtId="49" fontId="8" fillId="0" borderId="0"/>
    <xf numFmtId="0" fontId="187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189" fillId="0" borderId="0">
      <alignment horizontal="left"/>
    </xf>
    <xf numFmtId="37" fontId="190" fillId="0" borderId="0" applyNumberFormat="0">
      <alignment horizontal="center"/>
    </xf>
    <xf numFmtId="0" fontId="164" fillId="0" borderId="0" applyNumberFormat="0" applyFill="0" applyBorder="0" applyAlignment="0" applyProtection="0"/>
    <xf numFmtId="37" fontId="90" fillId="0" borderId="0" applyNumberFormat="0">
      <alignment horizontal="center"/>
    </xf>
    <xf numFmtId="0" fontId="191" fillId="88" borderId="0">
      <alignment horizontal="centerContinuous"/>
    </xf>
    <xf numFmtId="0" fontId="192" fillId="57" borderId="0" applyNumberFormat="0" applyBorder="0" applyAlignment="0">
      <alignment horizontal="center"/>
    </xf>
    <xf numFmtId="38" fontId="158" fillId="0" borderId="0"/>
    <xf numFmtId="0" fontId="193" fillId="0" borderId="76" applyNumberFormat="0" applyFill="0" applyAlignment="0" applyProtection="0"/>
    <xf numFmtId="187" fontId="17" fillId="0" borderId="77">
      <alignment horizontal="right"/>
    </xf>
    <xf numFmtId="38" fontId="194" fillId="90" borderId="20"/>
    <xf numFmtId="0" fontId="61" fillId="91" borderId="78" applyProtection="0">
      <alignment horizontal="left"/>
    </xf>
    <xf numFmtId="0" fontId="195" fillId="78" borderId="0" applyNumberFormat="0" applyBorder="0"/>
    <xf numFmtId="0" fontId="37" fillId="92" borderId="9" applyFill="0" applyAlignment="0">
      <alignment horizontal="center" vertical="center"/>
    </xf>
    <xf numFmtId="242" fontId="34" fillId="68" borderId="9" applyFont="0" applyFill="0">
      <alignment horizontal="right"/>
    </xf>
    <xf numFmtId="0" fontId="88" fillId="92" borderId="9">
      <alignment horizontal="center" vertical="center"/>
    </xf>
    <xf numFmtId="242" fontId="196" fillId="68" borderId="9">
      <alignment horizontal="right"/>
    </xf>
    <xf numFmtId="0" fontId="52" fillId="0" borderId="34" applyNumberFormat="0" applyBorder="0">
      <protection locked="0"/>
    </xf>
    <xf numFmtId="37" fontId="197" fillId="60" borderId="0"/>
    <xf numFmtId="37" fontId="198" fillId="0" borderId="21">
      <alignment horizontal="center"/>
    </xf>
    <xf numFmtId="0" fontId="199" fillId="0" borderId="9">
      <alignment horizontal="center"/>
    </xf>
    <xf numFmtId="200" fontId="8" fillId="0" borderId="0" applyNumberFormat="0" applyFont="0" applyBorder="0" applyAlignment="0">
      <protection locked="0"/>
    </xf>
    <xf numFmtId="2" fontId="197" fillId="60" borderId="0" applyNumberFormat="0" applyFill="0" applyBorder="0" applyAlignment="0" applyProtection="0"/>
    <xf numFmtId="243" fontId="200" fillId="60" borderId="0" applyNumberFormat="0" applyFill="0" applyBorder="0" applyAlignment="0" applyProtection="0"/>
    <xf numFmtId="37" fontId="201" fillId="93" borderId="0" applyNumberFormat="0" applyFill="0" applyBorder="0" applyAlignment="0"/>
    <xf numFmtId="0" fontId="202" fillId="60" borderId="0" applyNumberFormat="0" applyBorder="0" applyAlignment="0"/>
    <xf numFmtId="232" fontId="8" fillId="0" borderId="0"/>
    <xf numFmtId="244" fontId="203" fillId="51" borderId="25">
      <alignment horizontal="center"/>
    </xf>
    <xf numFmtId="10" fontId="8" fillId="0" borderId="0">
      <alignment horizontal="center"/>
    </xf>
    <xf numFmtId="10" fontId="8" fillId="0" borderId="0">
      <alignment horizontal="center"/>
    </xf>
    <xf numFmtId="0" fontId="8" fillId="85" borderId="0">
      <alignment horizontal="left"/>
    </xf>
    <xf numFmtId="0" fontId="8" fillId="85" borderId="0">
      <alignment horizontal="left"/>
    </xf>
    <xf numFmtId="0" fontId="8" fillId="85" borderId="0">
      <alignment horizontal="left"/>
    </xf>
    <xf numFmtId="10" fontId="8" fillId="0" borderId="0">
      <alignment horizontal="center"/>
    </xf>
    <xf numFmtId="10" fontId="8" fillId="0" borderId="0">
      <alignment horizontal="center"/>
    </xf>
    <xf numFmtId="0" fontId="8" fillId="85" borderId="0">
      <alignment horizontal="left"/>
    </xf>
    <xf numFmtId="10" fontId="8" fillId="0" borderId="0">
      <alignment horizontal="center"/>
    </xf>
    <xf numFmtId="10" fontId="8" fillId="0" borderId="0">
      <alignment horizontal="center"/>
    </xf>
    <xf numFmtId="244" fontId="203" fillId="51" borderId="25">
      <alignment horizontal="center"/>
    </xf>
    <xf numFmtId="244" fontId="203" fillId="51" borderId="25">
      <alignment horizontal="center"/>
    </xf>
    <xf numFmtId="245" fontId="8" fillId="0" borderId="0" applyFont="0" applyFill="0" applyBorder="0" applyAlignment="0" applyProtection="0"/>
    <xf numFmtId="245" fontId="8" fillId="0" borderId="0" applyFont="0" applyFill="0" applyBorder="0" applyAlignment="0" applyProtection="0"/>
    <xf numFmtId="246" fontId="8" fillId="0" borderId="0" applyFont="0" applyFill="0" applyBorder="0" applyAlignment="0" applyProtection="0"/>
    <xf numFmtId="245" fontId="18" fillId="0" borderId="0" applyFont="0" applyFill="0" applyBorder="0" applyAlignment="0" applyProtection="0"/>
    <xf numFmtId="246" fontId="18" fillId="0" borderId="0" applyFont="0" applyFill="0" applyBorder="0" applyAlignment="0" applyProtection="0"/>
    <xf numFmtId="0" fontId="204" fillId="14" borderId="0"/>
    <xf numFmtId="0" fontId="205" fillId="0" borderId="0" applyNumberFormat="0" applyFill="0" applyBorder="0" applyAlignment="0" applyProtection="0"/>
    <xf numFmtId="0" fontId="185" fillId="65" borderId="0"/>
    <xf numFmtId="0" fontId="12" fillId="0" borderId="79" applyNumberFormat="0"/>
    <xf numFmtId="14" fontId="17" fillId="0" borderId="0" applyFont="0" applyFill="0" applyBorder="0" applyProtection="0"/>
    <xf numFmtId="190" fontId="67" fillId="0" borderId="0" applyFont="0" applyFill="0" applyBorder="0" applyProtection="0">
      <alignment horizontal="right"/>
    </xf>
    <xf numFmtId="0" fontId="82" fillId="0" borderId="0"/>
    <xf numFmtId="173" fontId="8" fillId="0" borderId="0" applyFont="0" applyFill="0" applyBorder="0" applyAlignment="0" applyProtection="0"/>
    <xf numFmtId="0" fontId="76" fillId="0" borderId="0"/>
  </cellStyleXfs>
  <cellXfs count="64">
    <xf numFmtId="0" fontId="0" fillId="0" borderId="0" xfId="0"/>
    <xf numFmtId="0" fontId="6" fillId="8" borderId="0" xfId="1" applyFont="1" applyFill="1" applyBorder="1" applyAlignment="1">
      <alignment horizontal="left" vertical="center"/>
    </xf>
    <xf numFmtId="0" fontId="7" fillId="8" borderId="0" xfId="1" applyFont="1" applyFill="1" applyBorder="1" applyAlignment="1">
      <alignment vertical="center"/>
    </xf>
    <xf numFmtId="0" fontId="8" fillId="8" borderId="0" xfId="1" applyFont="1" applyFill="1" applyBorder="1" applyAlignment="1">
      <alignment horizontal="left" vertical="center" indent="1"/>
    </xf>
    <xf numFmtId="0" fontId="8" fillId="8" borderId="0" xfId="1" applyFont="1" applyFill="1" applyBorder="1" applyAlignment="1">
      <alignment vertical="center"/>
    </xf>
    <xf numFmtId="0" fontId="12" fillId="8" borderId="0" xfId="1" applyFont="1" applyFill="1" applyBorder="1" applyAlignment="1">
      <alignment horizontal="center" vertical="center"/>
    </xf>
    <xf numFmtId="0" fontId="13" fillId="8" borderId="6" xfId="1" applyFont="1" applyFill="1" applyBorder="1" applyAlignment="1">
      <alignment horizontal="center" vertical="center"/>
    </xf>
    <xf numFmtId="0" fontId="13" fillId="8" borderId="6" xfId="1" applyFont="1" applyFill="1" applyBorder="1" applyAlignment="1">
      <alignment vertical="center"/>
    </xf>
    <xf numFmtId="0" fontId="9" fillId="8" borderId="6" xfId="1" applyFont="1" applyFill="1" applyBorder="1" applyAlignment="1">
      <alignment vertical="center"/>
    </xf>
    <xf numFmtId="0" fontId="13" fillId="10" borderId="7" xfId="1" applyFont="1" applyFill="1" applyBorder="1" applyAlignment="1">
      <alignment vertical="center"/>
    </xf>
    <xf numFmtId="0" fontId="13" fillId="10" borderId="8" xfId="1" applyFont="1" applyFill="1" applyBorder="1" applyAlignment="1">
      <alignment vertical="center"/>
    </xf>
    <xf numFmtId="0" fontId="9" fillId="10" borderId="9" xfId="1" applyFont="1" applyFill="1" applyBorder="1" applyAlignment="1">
      <alignment vertical="center"/>
    </xf>
    <xf numFmtId="165" fontId="13" fillId="8" borderId="6" xfId="2" applyNumberFormat="1" applyFont="1" applyFill="1" applyBorder="1" applyAlignment="1">
      <alignment vertical="center"/>
    </xf>
    <xf numFmtId="165" fontId="9" fillId="8" borderId="6" xfId="2" applyNumberFormat="1" applyFont="1" applyFill="1" applyBorder="1" applyAlignment="1">
      <alignment vertical="center"/>
    </xf>
    <xf numFmtId="165" fontId="8" fillId="8" borderId="0" xfId="2" applyNumberFormat="1" applyFont="1" applyFill="1" applyBorder="1" applyAlignment="1">
      <alignment vertical="center"/>
    </xf>
    <xf numFmtId="166" fontId="13" fillId="8" borderId="6" xfId="2" applyNumberFormat="1" applyFont="1" applyFill="1" applyBorder="1" applyAlignment="1">
      <alignment horizontal="center" vertical="center"/>
    </xf>
    <xf numFmtId="166" fontId="9" fillId="8" borderId="6" xfId="2" applyNumberFormat="1" applyFont="1" applyFill="1" applyBorder="1" applyAlignment="1">
      <alignment horizontal="center" vertical="center"/>
    </xf>
    <xf numFmtId="0" fontId="8" fillId="8" borderId="0" xfId="1" applyFont="1" applyFill="1" applyBorder="1" applyAlignment="1">
      <alignment horizontal="center" vertical="center"/>
    </xf>
    <xf numFmtId="167" fontId="13" fillId="8" borderId="6" xfId="1" applyNumberFormat="1" applyFont="1" applyFill="1" applyBorder="1" applyAlignment="1">
      <alignment vertical="center"/>
    </xf>
    <xf numFmtId="167" fontId="9" fillId="8" borderId="6" xfId="1" applyNumberFormat="1" applyFont="1" applyFill="1" applyBorder="1" applyAlignment="1">
      <alignment vertical="center"/>
    </xf>
    <xf numFmtId="167" fontId="15" fillId="8" borderId="6" xfId="1" applyNumberFormat="1" applyFont="1" applyFill="1" applyBorder="1" applyAlignment="1">
      <alignment vertical="center"/>
    </xf>
    <xf numFmtId="167" fontId="14" fillId="8" borderId="6" xfId="1" applyNumberFormat="1" applyFont="1" applyFill="1" applyBorder="1" applyAlignment="1">
      <alignment vertical="center"/>
    </xf>
    <xf numFmtId="168" fontId="13" fillId="8" borderId="6" xfId="1" applyNumberFormat="1" applyFont="1" applyFill="1" applyBorder="1" applyAlignment="1">
      <alignment vertical="center"/>
    </xf>
    <xf numFmtId="43" fontId="9" fillId="8" borderId="6" xfId="2" applyFont="1" applyFill="1" applyBorder="1" applyAlignment="1">
      <alignment vertical="center"/>
    </xf>
    <xf numFmtId="168" fontId="9" fillId="8" borderId="6" xfId="1" applyNumberFormat="1" applyFont="1" applyFill="1" applyBorder="1" applyAlignment="1">
      <alignment vertical="center"/>
    </xf>
    <xf numFmtId="0" fontId="8" fillId="8" borderId="11" xfId="1" applyFont="1" applyFill="1" applyBorder="1" applyAlignment="1">
      <alignment vertical="center"/>
    </xf>
    <xf numFmtId="0" fontId="17" fillId="8" borderId="11" xfId="1" applyFont="1" applyFill="1" applyBorder="1" applyAlignment="1">
      <alignment vertical="center"/>
    </xf>
    <xf numFmtId="0" fontId="13" fillId="8" borderId="0" xfId="1" applyFont="1" applyFill="1" applyBorder="1" applyAlignment="1">
      <alignment vertical="center"/>
    </xf>
    <xf numFmtId="0" fontId="15" fillId="8" borderId="0" xfId="1" applyFont="1" applyFill="1" applyBorder="1" applyAlignment="1">
      <alignment horizontal="left" vertical="center" indent="1"/>
    </xf>
    <xf numFmtId="0" fontId="6" fillId="8" borderId="0" xfId="1" applyFont="1" applyFill="1" applyBorder="1" applyAlignment="1">
      <alignment vertical="center"/>
    </xf>
    <xf numFmtId="0" fontId="1" fillId="8" borderId="0" xfId="1" applyFill="1" applyBorder="1"/>
    <xf numFmtId="0" fontId="1" fillId="8" borderId="0" xfId="1" applyFill="1"/>
    <xf numFmtId="164" fontId="12" fillId="9" borderId="13" xfId="1" applyNumberFormat="1" applyFont="1" applyFill="1" applyBorder="1" applyAlignment="1">
      <alignment horizontal="center" vertical="center"/>
    </xf>
    <xf numFmtId="164" fontId="12" fillId="9" borderId="14" xfId="1" applyNumberFormat="1" applyFont="1" applyFill="1" applyBorder="1" applyAlignment="1">
      <alignment horizontal="center" vertical="center"/>
    </xf>
    <xf numFmtId="164" fontId="10" fillId="9" borderId="14" xfId="1" applyNumberFormat="1" applyFont="1" applyFill="1" applyBorder="1" applyAlignment="1">
      <alignment horizontal="center" vertical="center"/>
    </xf>
    <xf numFmtId="0" fontId="18" fillId="8" borderId="0" xfId="1" applyFont="1" applyFill="1" applyAlignment="1">
      <alignment horizontal="center" vertical="center"/>
    </xf>
    <xf numFmtId="17" fontId="12" fillId="10" borderId="15" xfId="1" applyNumberFormat="1" applyFont="1" applyFill="1" applyBorder="1" applyAlignment="1">
      <alignment vertical="center"/>
    </xf>
    <xf numFmtId="166" fontId="18" fillId="8" borderId="6" xfId="2" applyNumberFormat="1" applyFont="1" applyFill="1" applyBorder="1" applyAlignment="1">
      <alignment horizontal="center" vertical="center"/>
    </xf>
    <xf numFmtId="166" fontId="19" fillId="8" borderId="6" xfId="2" applyNumberFormat="1" applyFont="1" applyFill="1" applyBorder="1" applyAlignment="1">
      <alignment horizontal="center" vertical="center"/>
    </xf>
    <xf numFmtId="166" fontId="18" fillId="8" borderId="11" xfId="2" applyNumberFormat="1" applyFont="1" applyFill="1" applyBorder="1" applyAlignment="1">
      <alignment horizontal="center" vertical="center"/>
    </xf>
    <xf numFmtId="0" fontId="18" fillId="10" borderId="6" xfId="1" applyFont="1" applyFill="1" applyBorder="1" applyAlignment="1">
      <alignment horizontal="center" vertical="center"/>
    </xf>
    <xf numFmtId="166" fontId="18" fillId="8" borderId="13" xfId="2" applyNumberFormat="1" applyFont="1" applyFill="1" applyBorder="1" applyAlignment="1">
      <alignment horizontal="center" vertical="center"/>
    </xf>
    <xf numFmtId="166" fontId="19" fillId="8" borderId="13" xfId="2" applyNumberFormat="1" applyFont="1" applyFill="1" applyBorder="1" applyAlignment="1">
      <alignment horizontal="center" vertical="center"/>
    </xf>
    <xf numFmtId="169" fontId="8" fillId="8" borderId="11" xfId="1" applyNumberFormat="1" applyFont="1" applyFill="1" applyBorder="1" applyAlignment="1">
      <alignment horizontal="center" vertical="center"/>
    </xf>
    <xf numFmtId="169" fontId="20" fillId="8" borderId="11" xfId="1" applyNumberFormat="1" applyFont="1" applyFill="1" applyBorder="1" applyAlignment="1">
      <alignment horizontal="center" vertical="center"/>
    </xf>
    <xf numFmtId="0" fontId="21" fillId="8" borderId="0" xfId="1" applyFont="1" applyFill="1" applyBorder="1"/>
    <xf numFmtId="0" fontId="17" fillId="8" borderId="0" xfId="1" applyFont="1" applyFill="1" applyBorder="1" applyAlignment="1">
      <alignment vertical="center"/>
    </xf>
    <xf numFmtId="0" fontId="9" fillId="94" borderId="2" xfId="1" applyFont="1" applyFill="1" applyBorder="1" applyAlignment="1">
      <alignment horizontal="center" vertical="center"/>
    </xf>
    <xf numFmtId="164" fontId="10" fillId="94" borderId="3" xfId="1" applyNumberFormat="1" applyFont="1" applyFill="1" applyBorder="1" applyAlignment="1">
      <alignment horizontal="center" vertical="center"/>
    </xf>
    <xf numFmtId="164" fontId="10" fillId="94" borderId="4" xfId="1" applyNumberFormat="1" applyFont="1" applyFill="1" applyBorder="1" applyAlignment="1">
      <alignment horizontal="center" vertical="center"/>
    </xf>
    <xf numFmtId="164" fontId="11" fillId="94" borderId="4" xfId="1" applyNumberFormat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vertical="center"/>
    </xf>
    <xf numFmtId="0" fontId="9" fillId="94" borderId="5" xfId="1" applyFont="1" applyFill="1" applyBorder="1" applyAlignment="1">
      <alignment horizontal="left" vertical="center" indent="1"/>
    </xf>
    <xf numFmtId="0" fontId="9" fillId="94" borderId="5" xfId="1" applyFont="1" applyFill="1" applyBorder="1" applyAlignment="1">
      <alignment horizontal="centerContinuous" vertical="center"/>
    </xf>
    <xf numFmtId="165" fontId="9" fillId="94" borderId="5" xfId="2" applyNumberFormat="1" applyFont="1" applyFill="1" applyBorder="1" applyAlignment="1">
      <alignment vertical="center"/>
    </xf>
    <xf numFmtId="165" fontId="9" fillId="94" borderId="5" xfId="2" applyNumberFormat="1" applyFont="1" applyFill="1" applyBorder="1" applyAlignment="1">
      <alignment horizontal="left" vertical="center" indent="2"/>
    </xf>
    <xf numFmtId="0" fontId="14" fillId="94" borderId="5" xfId="1" applyFont="1" applyFill="1" applyBorder="1" applyAlignment="1">
      <alignment vertical="center"/>
    </xf>
    <xf numFmtId="0" fontId="14" fillId="94" borderId="5" xfId="1" applyFont="1" applyFill="1" applyBorder="1" applyAlignment="1">
      <alignment vertical="center" wrapText="1"/>
    </xf>
    <xf numFmtId="0" fontId="16" fillId="94" borderId="10" xfId="1" applyFont="1" applyFill="1" applyBorder="1" applyAlignment="1">
      <alignment horizontal="left" vertical="center" indent="1"/>
    </xf>
    <xf numFmtId="164" fontId="10" fillId="94" borderId="14" xfId="1" applyNumberFormat="1" applyFont="1" applyFill="1" applyBorder="1" applyAlignment="1">
      <alignment horizontal="center" vertical="center"/>
    </xf>
    <xf numFmtId="0" fontId="9" fillId="94" borderId="12" xfId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horizontal="left" vertical="center"/>
    </xf>
    <xf numFmtId="0" fontId="9" fillId="94" borderId="10" xfId="1" applyFont="1" applyFill="1" applyBorder="1" applyAlignment="1">
      <alignment horizontal="left" vertical="center"/>
    </xf>
  </cellXfs>
  <cellStyles count="6344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9" xfId="4687"/>
    <cellStyle name="Comma 2 2" xfId="2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1"/>
    <cellStyle name="Normal 10 10 2" xfId="5344"/>
    <cellStyle name="Normal 10 11" xfId="5345"/>
    <cellStyle name="Normal 10 2" xfId="5346"/>
    <cellStyle name="Normal 10 3" xfId="5347"/>
    <cellStyle name="Normal 10 4" xfId="5348"/>
    <cellStyle name="Normal 10 5" xfId="5349"/>
    <cellStyle name="Normal 10 6" xfId="5350"/>
    <cellStyle name="Normal 10 7" xfId="5351"/>
    <cellStyle name="Normal 10 8" xfId="5352"/>
    <cellStyle name="Normal 10 9" xfId="5353"/>
    <cellStyle name="Normal 100" xfId="5354"/>
    <cellStyle name="Normal 101" xfId="5355"/>
    <cellStyle name="Normal 102" xfId="5356"/>
    <cellStyle name="Normal 103" xfId="5357"/>
    <cellStyle name="Normal 104" xfId="5358"/>
    <cellStyle name="Normal 105" xfId="5359"/>
    <cellStyle name="Normal 106" xfId="5360"/>
    <cellStyle name="Normal 107" xfId="5361"/>
    <cellStyle name="Normal 108" xfId="5362"/>
    <cellStyle name="Normal 109" xfId="5363"/>
    <cellStyle name="Normal 11" xfId="5364"/>
    <cellStyle name="Normal 11 2" xfId="5365"/>
    <cellStyle name="Normal 11 2 2" xfId="5366"/>
    <cellStyle name="Normal 11 2_(19) Loan Feb-11(Feb-11 figures)" xfId="5367"/>
    <cellStyle name="Normal 11 3" xfId="5368"/>
    <cellStyle name="Normal 11 3 2" xfId="5369"/>
    <cellStyle name="Normal 11 3_(19) Loan Feb-11(Feb-11 figures)" xfId="5370"/>
    <cellStyle name="Normal 11 4" xfId="5371"/>
    <cellStyle name="Normal 11 4 2" xfId="5372"/>
    <cellStyle name="Normal 11 4_(19) Loan Feb-11(Feb-11 figures)" xfId="5373"/>
    <cellStyle name="Normal 11 5" xfId="5374"/>
    <cellStyle name="Normal 11 5 2" xfId="5375"/>
    <cellStyle name="Normal 11 5_(19) Loan Feb-11(Feb-11 figures)" xfId="5376"/>
    <cellStyle name="Normal 11 6" xfId="5377"/>
    <cellStyle name="Normal 11 6 2" xfId="5378"/>
    <cellStyle name="Normal 11 6_(19) Loan Feb-11(Feb-11 figures)" xfId="5379"/>
    <cellStyle name="Normal 11 7" xfId="5380"/>
    <cellStyle name="Normal 110" xfId="5381"/>
    <cellStyle name="Normal 111" xfId="5382"/>
    <cellStyle name="Normal 112" xfId="5383"/>
    <cellStyle name="Normal 113" xfId="5384"/>
    <cellStyle name="Normal 114" xfId="5385"/>
    <cellStyle name="Normal 115" xfId="5386"/>
    <cellStyle name="Normal 116" xfId="5387"/>
    <cellStyle name="Normal 117" xfId="5388"/>
    <cellStyle name="Normal 118" xfId="5389"/>
    <cellStyle name="Normal 119" xfId="5390"/>
    <cellStyle name="Normal 12" xfId="5391"/>
    <cellStyle name="Normal 120" xfId="5392"/>
    <cellStyle name="Normal 121" xfId="5393"/>
    <cellStyle name="Normal 122" xfId="5394"/>
    <cellStyle name="Normal 123" xfId="5395"/>
    <cellStyle name="Normal 124" xfId="5396"/>
    <cellStyle name="Normal 125" xfId="5397"/>
    <cellStyle name="Normal 126" xfId="5398"/>
    <cellStyle name="Normal 127" xfId="5399"/>
    <cellStyle name="Normal 128" xfId="5400"/>
    <cellStyle name="Normal 129" xfId="5401"/>
    <cellStyle name="Normal 13" xfId="5402"/>
    <cellStyle name="Normal 13 10" xfId="5403"/>
    <cellStyle name="Normal 13 10 2" xfId="5404"/>
    <cellStyle name="Normal 13 10 2 2" xfId="5405"/>
    <cellStyle name="Normal 13 10 3" xfId="5406"/>
    <cellStyle name="Normal 13 2" xfId="5407"/>
    <cellStyle name="Normal 13 2 2" xfId="5408"/>
    <cellStyle name="Normal 13 2 2 2" xfId="5409"/>
    <cellStyle name="Normal 13 2 3" xfId="5410"/>
    <cellStyle name="Normal 13 3" xfId="5411"/>
    <cellStyle name="Normal 13 3 2" xfId="5412"/>
    <cellStyle name="Normal 13 3 2 2" xfId="5413"/>
    <cellStyle name="Normal 13 3 3" xfId="5414"/>
    <cellStyle name="Normal 13 4" xfId="5415"/>
    <cellStyle name="Normal 13 4 2" xfId="5416"/>
    <cellStyle name="Normal 13 4 2 2" xfId="5417"/>
    <cellStyle name="Normal 13 4 3" xfId="5418"/>
    <cellStyle name="Normal 13 5" xfId="5419"/>
    <cellStyle name="Normal 13 5 2" xfId="5420"/>
    <cellStyle name="Normal 13 5 2 2" xfId="5421"/>
    <cellStyle name="Normal 13 5 3" xfId="5422"/>
    <cellStyle name="Normal 13 6" xfId="5423"/>
    <cellStyle name="Normal 13 6 2" xfId="5424"/>
    <cellStyle name="Normal 13 6 2 2" xfId="5425"/>
    <cellStyle name="Normal 13 6 3" xfId="5426"/>
    <cellStyle name="Normal 13 7" xfId="5427"/>
    <cellStyle name="Normal 13 7 2" xfId="5428"/>
    <cellStyle name="Normal 13 7 2 2" xfId="5429"/>
    <cellStyle name="Normal 13 7 3" xfId="5430"/>
    <cellStyle name="Normal 13 8" xfId="5431"/>
    <cellStyle name="Normal 13 8 2" xfId="5432"/>
    <cellStyle name="Normal 13 8 2 2" xfId="5433"/>
    <cellStyle name="Normal 13 8 3" xfId="5434"/>
    <cellStyle name="Normal 13 9" xfId="5435"/>
    <cellStyle name="Normal 13 9 2" xfId="5436"/>
    <cellStyle name="Normal 13 9 2 2" xfId="5437"/>
    <cellStyle name="Normal 13 9 3" xfId="5438"/>
    <cellStyle name="Normal 130" xfId="5439"/>
    <cellStyle name="Normal 131" xfId="5440"/>
    <cellStyle name="Normal 132" xfId="5441"/>
    <cellStyle name="Normal 133" xfId="5442"/>
    <cellStyle name="Normal 134" xfId="5443"/>
    <cellStyle name="Normal 135" xfId="5444"/>
    <cellStyle name="Normal 136" xfId="5445"/>
    <cellStyle name="Normal 137" xfId="5446"/>
    <cellStyle name="Normal 138" xfId="5447"/>
    <cellStyle name="Normal 139" xfId="5448"/>
    <cellStyle name="Normal 14" xfId="5449"/>
    <cellStyle name="Normal 140" xfId="5450"/>
    <cellStyle name="Normal 141" xfId="5451"/>
    <cellStyle name="Normal 142" xfId="5452"/>
    <cellStyle name="Normal 143" xfId="5453"/>
    <cellStyle name="Normal 144" xfId="5454"/>
    <cellStyle name="Normal 15" xfId="5455"/>
    <cellStyle name="Normal 16" xfId="5456"/>
    <cellStyle name="Normal 17" xfId="5457"/>
    <cellStyle name="Normal 18" xfId="5458"/>
    <cellStyle name="Normal 19" xfId="5459"/>
    <cellStyle name="Normal 2" xfId="5460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ision/Off%20Site/BANKS_restoreAsAt20140315/CONSOLIDATION/BANK%20STRUCTURE/2014/Consolidated%20Jan-Dec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mber 2012"/>
      <sheetName val="January 2013"/>
      <sheetName val="February 2013"/>
      <sheetName val="March 2013"/>
      <sheetName val="April 2013"/>
      <sheetName val="May 2013"/>
      <sheetName val="June 2013"/>
      <sheetName val="July 2013"/>
      <sheetName val="August 2013"/>
      <sheetName val="September 2013"/>
      <sheetName val="October 2013"/>
      <sheetName val="November 2013"/>
      <sheetName val="December 2013"/>
      <sheetName val="January 2014"/>
      <sheetName val="February 2014"/>
      <sheetName val="Table 52a-52b"/>
      <sheetName val="Workin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5">
          <cell r="W35">
            <v>237508</v>
          </cell>
        </row>
        <row r="37">
          <cell r="X37">
            <v>398849</v>
          </cell>
        </row>
        <row r="41">
          <cell r="X41">
            <v>84908775735.624222</v>
          </cell>
        </row>
      </sheetData>
      <sheetData sheetId="12" refreshError="1">
        <row r="35">
          <cell r="W35">
            <v>240808</v>
          </cell>
        </row>
        <row r="37">
          <cell r="X37">
            <v>525624</v>
          </cell>
        </row>
        <row r="41">
          <cell r="X41">
            <v>187514193147.1756</v>
          </cell>
        </row>
      </sheetData>
      <sheetData sheetId="13" refreshError="1">
        <row r="37">
          <cell r="W37">
            <v>402112</v>
          </cell>
        </row>
      </sheetData>
      <sheetData sheetId="14" refreshError="1"/>
      <sheetData sheetId="15" refreshError="1"/>
      <sheetData sheetId="16" refreshError="1">
        <row r="32">
          <cell r="X32">
            <v>110428050393.09503</v>
          </cell>
          <cell r="Y32">
            <v>116851895622.60175</v>
          </cell>
          <cell r="Z32">
            <v>117692056832.55615</v>
          </cell>
          <cell r="AA32">
            <v>100044385234.28793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9"/>
  <sheetViews>
    <sheetView tabSelected="1" topLeftCell="A12" zoomScaleNormal="100" workbookViewId="0">
      <selection activeCell="X24" sqref="X24"/>
    </sheetView>
  </sheetViews>
  <sheetFormatPr defaultColWidth="30.42578125" defaultRowHeight="12.75"/>
  <cols>
    <col min="1" max="1" width="35.140625" style="3" customWidth="1"/>
    <col min="2" max="10" width="10.85546875" style="4" hidden="1" customWidth="1"/>
    <col min="11" max="15" width="11.7109375" style="4" hidden="1" customWidth="1"/>
    <col min="16" max="16" width="11.85546875" style="4" hidden="1" customWidth="1"/>
    <col min="17" max="29" width="11.85546875" style="4" bestFit="1" customWidth="1"/>
    <col min="30" max="256" width="30.42578125" style="4"/>
    <col min="257" max="257" width="34.85546875" style="4" customWidth="1"/>
    <col min="258" max="266" width="10.85546875" style="4" customWidth="1"/>
    <col min="267" max="278" width="11.7109375" style="4" customWidth="1"/>
    <col min="279" max="279" width="30.42578125" style="4"/>
    <col min="280" max="280" width="37" style="4" customWidth="1"/>
    <col min="281" max="512" width="30.42578125" style="4"/>
    <col min="513" max="513" width="34.85546875" style="4" customWidth="1"/>
    <col min="514" max="522" width="10.85546875" style="4" customWidth="1"/>
    <col min="523" max="534" width="11.7109375" style="4" customWidth="1"/>
    <col min="535" max="535" width="30.42578125" style="4"/>
    <col min="536" max="536" width="37" style="4" customWidth="1"/>
    <col min="537" max="768" width="30.42578125" style="4"/>
    <col min="769" max="769" width="34.85546875" style="4" customWidth="1"/>
    <col min="770" max="778" width="10.85546875" style="4" customWidth="1"/>
    <col min="779" max="790" width="11.7109375" style="4" customWidth="1"/>
    <col min="791" max="791" width="30.42578125" style="4"/>
    <col min="792" max="792" width="37" style="4" customWidth="1"/>
    <col min="793" max="1024" width="30.42578125" style="4"/>
    <col min="1025" max="1025" width="34.85546875" style="4" customWidth="1"/>
    <col min="1026" max="1034" width="10.85546875" style="4" customWidth="1"/>
    <col min="1035" max="1046" width="11.7109375" style="4" customWidth="1"/>
    <col min="1047" max="1047" width="30.42578125" style="4"/>
    <col min="1048" max="1048" width="37" style="4" customWidth="1"/>
    <col min="1049" max="1280" width="30.42578125" style="4"/>
    <col min="1281" max="1281" width="34.85546875" style="4" customWidth="1"/>
    <col min="1282" max="1290" width="10.85546875" style="4" customWidth="1"/>
    <col min="1291" max="1302" width="11.7109375" style="4" customWidth="1"/>
    <col min="1303" max="1303" width="30.42578125" style="4"/>
    <col min="1304" max="1304" width="37" style="4" customWidth="1"/>
    <col min="1305" max="1536" width="30.42578125" style="4"/>
    <col min="1537" max="1537" width="34.85546875" style="4" customWidth="1"/>
    <col min="1538" max="1546" width="10.85546875" style="4" customWidth="1"/>
    <col min="1547" max="1558" width="11.7109375" style="4" customWidth="1"/>
    <col min="1559" max="1559" width="30.42578125" style="4"/>
    <col min="1560" max="1560" width="37" style="4" customWidth="1"/>
    <col min="1561" max="1792" width="30.42578125" style="4"/>
    <col min="1793" max="1793" width="34.85546875" style="4" customWidth="1"/>
    <col min="1794" max="1802" width="10.85546875" style="4" customWidth="1"/>
    <col min="1803" max="1814" width="11.7109375" style="4" customWidth="1"/>
    <col min="1815" max="1815" width="30.42578125" style="4"/>
    <col min="1816" max="1816" width="37" style="4" customWidth="1"/>
    <col min="1817" max="2048" width="30.42578125" style="4"/>
    <col min="2049" max="2049" width="34.85546875" style="4" customWidth="1"/>
    <col min="2050" max="2058" width="10.85546875" style="4" customWidth="1"/>
    <col min="2059" max="2070" width="11.7109375" style="4" customWidth="1"/>
    <col min="2071" max="2071" width="30.42578125" style="4"/>
    <col min="2072" max="2072" width="37" style="4" customWidth="1"/>
    <col min="2073" max="2304" width="30.42578125" style="4"/>
    <col min="2305" max="2305" width="34.85546875" style="4" customWidth="1"/>
    <col min="2306" max="2314" width="10.85546875" style="4" customWidth="1"/>
    <col min="2315" max="2326" width="11.7109375" style="4" customWidth="1"/>
    <col min="2327" max="2327" width="30.42578125" style="4"/>
    <col min="2328" max="2328" width="37" style="4" customWidth="1"/>
    <col min="2329" max="2560" width="30.42578125" style="4"/>
    <col min="2561" max="2561" width="34.85546875" style="4" customWidth="1"/>
    <col min="2562" max="2570" width="10.85546875" style="4" customWidth="1"/>
    <col min="2571" max="2582" width="11.7109375" style="4" customWidth="1"/>
    <col min="2583" max="2583" width="30.42578125" style="4"/>
    <col min="2584" max="2584" width="37" style="4" customWidth="1"/>
    <col min="2585" max="2816" width="30.42578125" style="4"/>
    <col min="2817" max="2817" width="34.85546875" style="4" customWidth="1"/>
    <col min="2818" max="2826" width="10.85546875" style="4" customWidth="1"/>
    <col min="2827" max="2838" width="11.7109375" style="4" customWidth="1"/>
    <col min="2839" max="2839" width="30.42578125" style="4"/>
    <col min="2840" max="2840" width="37" style="4" customWidth="1"/>
    <col min="2841" max="3072" width="30.42578125" style="4"/>
    <col min="3073" max="3073" width="34.85546875" style="4" customWidth="1"/>
    <col min="3074" max="3082" width="10.85546875" style="4" customWidth="1"/>
    <col min="3083" max="3094" width="11.7109375" style="4" customWidth="1"/>
    <col min="3095" max="3095" width="30.42578125" style="4"/>
    <col min="3096" max="3096" width="37" style="4" customWidth="1"/>
    <col min="3097" max="3328" width="30.42578125" style="4"/>
    <col min="3329" max="3329" width="34.85546875" style="4" customWidth="1"/>
    <col min="3330" max="3338" width="10.85546875" style="4" customWidth="1"/>
    <col min="3339" max="3350" width="11.7109375" style="4" customWidth="1"/>
    <col min="3351" max="3351" width="30.42578125" style="4"/>
    <col min="3352" max="3352" width="37" style="4" customWidth="1"/>
    <col min="3353" max="3584" width="30.42578125" style="4"/>
    <col min="3585" max="3585" width="34.85546875" style="4" customWidth="1"/>
    <col min="3586" max="3594" width="10.85546875" style="4" customWidth="1"/>
    <col min="3595" max="3606" width="11.7109375" style="4" customWidth="1"/>
    <col min="3607" max="3607" width="30.42578125" style="4"/>
    <col min="3608" max="3608" width="37" style="4" customWidth="1"/>
    <col min="3609" max="3840" width="30.42578125" style="4"/>
    <col min="3841" max="3841" width="34.85546875" style="4" customWidth="1"/>
    <col min="3842" max="3850" width="10.85546875" style="4" customWidth="1"/>
    <col min="3851" max="3862" width="11.7109375" style="4" customWidth="1"/>
    <col min="3863" max="3863" width="30.42578125" style="4"/>
    <col min="3864" max="3864" width="37" style="4" customWidth="1"/>
    <col min="3865" max="4096" width="30.42578125" style="4"/>
    <col min="4097" max="4097" width="34.85546875" style="4" customWidth="1"/>
    <col min="4098" max="4106" width="10.85546875" style="4" customWidth="1"/>
    <col min="4107" max="4118" width="11.7109375" style="4" customWidth="1"/>
    <col min="4119" max="4119" width="30.42578125" style="4"/>
    <col min="4120" max="4120" width="37" style="4" customWidth="1"/>
    <col min="4121" max="4352" width="30.42578125" style="4"/>
    <col min="4353" max="4353" width="34.85546875" style="4" customWidth="1"/>
    <col min="4354" max="4362" width="10.85546875" style="4" customWidth="1"/>
    <col min="4363" max="4374" width="11.7109375" style="4" customWidth="1"/>
    <col min="4375" max="4375" width="30.42578125" style="4"/>
    <col min="4376" max="4376" width="37" style="4" customWidth="1"/>
    <col min="4377" max="4608" width="30.42578125" style="4"/>
    <col min="4609" max="4609" width="34.85546875" style="4" customWidth="1"/>
    <col min="4610" max="4618" width="10.85546875" style="4" customWidth="1"/>
    <col min="4619" max="4630" width="11.7109375" style="4" customWidth="1"/>
    <col min="4631" max="4631" width="30.42578125" style="4"/>
    <col min="4632" max="4632" width="37" style="4" customWidth="1"/>
    <col min="4633" max="4864" width="30.42578125" style="4"/>
    <col min="4865" max="4865" width="34.85546875" style="4" customWidth="1"/>
    <col min="4866" max="4874" width="10.85546875" style="4" customWidth="1"/>
    <col min="4875" max="4886" width="11.7109375" style="4" customWidth="1"/>
    <col min="4887" max="4887" width="30.42578125" style="4"/>
    <col min="4888" max="4888" width="37" style="4" customWidth="1"/>
    <col min="4889" max="5120" width="30.42578125" style="4"/>
    <col min="5121" max="5121" width="34.85546875" style="4" customWidth="1"/>
    <col min="5122" max="5130" width="10.85546875" style="4" customWidth="1"/>
    <col min="5131" max="5142" width="11.7109375" style="4" customWidth="1"/>
    <col min="5143" max="5143" width="30.42578125" style="4"/>
    <col min="5144" max="5144" width="37" style="4" customWidth="1"/>
    <col min="5145" max="5376" width="30.42578125" style="4"/>
    <col min="5377" max="5377" width="34.85546875" style="4" customWidth="1"/>
    <col min="5378" max="5386" width="10.85546875" style="4" customWidth="1"/>
    <col min="5387" max="5398" width="11.7109375" style="4" customWidth="1"/>
    <col min="5399" max="5399" width="30.42578125" style="4"/>
    <col min="5400" max="5400" width="37" style="4" customWidth="1"/>
    <col min="5401" max="5632" width="30.42578125" style="4"/>
    <col min="5633" max="5633" width="34.85546875" style="4" customWidth="1"/>
    <col min="5634" max="5642" width="10.85546875" style="4" customWidth="1"/>
    <col min="5643" max="5654" width="11.7109375" style="4" customWidth="1"/>
    <col min="5655" max="5655" width="30.42578125" style="4"/>
    <col min="5656" max="5656" width="37" style="4" customWidth="1"/>
    <col min="5657" max="5888" width="30.42578125" style="4"/>
    <col min="5889" max="5889" width="34.85546875" style="4" customWidth="1"/>
    <col min="5890" max="5898" width="10.85546875" style="4" customWidth="1"/>
    <col min="5899" max="5910" width="11.7109375" style="4" customWidth="1"/>
    <col min="5911" max="5911" width="30.42578125" style="4"/>
    <col min="5912" max="5912" width="37" style="4" customWidth="1"/>
    <col min="5913" max="6144" width="30.42578125" style="4"/>
    <col min="6145" max="6145" width="34.85546875" style="4" customWidth="1"/>
    <col min="6146" max="6154" width="10.85546875" style="4" customWidth="1"/>
    <col min="6155" max="6166" width="11.7109375" style="4" customWidth="1"/>
    <col min="6167" max="6167" width="30.42578125" style="4"/>
    <col min="6168" max="6168" width="37" style="4" customWidth="1"/>
    <col min="6169" max="6400" width="30.42578125" style="4"/>
    <col min="6401" max="6401" width="34.85546875" style="4" customWidth="1"/>
    <col min="6402" max="6410" width="10.85546875" style="4" customWidth="1"/>
    <col min="6411" max="6422" width="11.7109375" style="4" customWidth="1"/>
    <col min="6423" max="6423" width="30.42578125" style="4"/>
    <col min="6424" max="6424" width="37" style="4" customWidth="1"/>
    <col min="6425" max="6656" width="30.42578125" style="4"/>
    <col min="6657" max="6657" width="34.85546875" style="4" customWidth="1"/>
    <col min="6658" max="6666" width="10.85546875" style="4" customWidth="1"/>
    <col min="6667" max="6678" width="11.7109375" style="4" customWidth="1"/>
    <col min="6679" max="6679" width="30.42578125" style="4"/>
    <col min="6680" max="6680" width="37" style="4" customWidth="1"/>
    <col min="6681" max="6912" width="30.42578125" style="4"/>
    <col min="6913" max="6913" width="34.85546875" style="4" customWidth="1"/>
    <col min="6914" max="6922" width="10.85546875" style="4" customWidth="1"/>
    <col min="6923" max="6934" width="11.7109375" style="4" customWidth="1"/>
    <col min="6935" max="6935" width="30.42578125" style="4"/>
    <col min="6936" max="6936" width="37" style="4" customWidth="1"/>
    <col min="6937" max="7168" width="30.42578125" style="4"/>
    <col min="7169" max="7169" width="34.85546875" style="4" customWidth="1"/>
    <col min="7170" max="7178" width="10.85546875" style="4" customWidth="1"/>
    <col min="7179" max="7190" width="11.7109375" style="4" customWidth="1"/>
    <col min="7191" max="7191" width="30.42578125" style="4"/>
    <col min="7192" max="7192" width="37" style="4" customWidth="1"/>
    <col min="7193" max="7424" width="30.42578125" style="4"/>
    <col min="7425" max="7425" width="34.85546875" style="4" customWidth="1"/>
    <col min="7426" max="7434" width="10.85546875" style="4" customWidth="1"/>
    <col min="7435" max="7446" width="11.7109375" style="4" customWidth="1"/>
    <col min="7447" max="7447" width="30.42578125" style="4"/>
    <col min="7448" max="7448" width="37" style="4" customWidth="1"/>
    <col min="7449" max="7680" width="30.42578125" style="4"/>
    <col min="7681" max="7681" width="34.85546875" style="4" customWidth="1"/>
    <col min="7682" max="7690" width="10.85546875" style="4" customWidth="1"/>
    <col min="7691" max="7702" width="11.7109375" style="4" customWidth="1"/>
    <col min="7703" max="7703" width="30.42578125" style="4"/>
    <col min="7704" max="7704" width="37" style="4" customWidth="1"/>
    <col min="7705" max="7936" width="30.42578125" style="4"/>
    <col min="7937" max="7937" width="34.85546875" style="4" customWidth="1"/>
    <col min="7938" max="7946" width="10.85546875" style="4" customWidth="1"/>
    <col min="7947" max="7958" width="11.7109375" style="4" customWidth="1"/>
    <col min="7959" max="7959" width="30.42578125" style="4"/>
    <col min="7960" max="7960" width="37" style="4" customWidth="1"/>
    <col min="7961" max="8192" width="30.42578125" style="4"/>
    <col min="8193" max="8193" width="34.85546875" style="4" customWidth="1"/>
    <col min="8194" max="8202" width="10.85546875" style="4" customWidth="1"/>
    <col min="8203" max="8214" width="11.7109375" style="4" customWidth="1"/>
    <col min="8215" max="8215" width="30.42578125" style="4"/>
    <col min="8216" max="8216" width="37" style="4" customWidth="1"/>
    <col min="8217" max="8448" width="30.42578125" style="4"/>
    <col min="8449" max="8449" width="34.85546875" style="4" customWidth="1"/>
    <col min="8450" max="8458" width="10.85546875" style="4" customWidth="1"/>
    <col min="8459" max="8470" width="11.7109375" style="4" customWidth="1"/>
    <col min="8471" max="8471" width="30.42578125" style="4"/>
    <col min="8472" max="8472" width="37" style="4" customWidth="1"/>
    <col min="8473" max="8704" width="30.42578125" style="4"/>
    <col min="8705" max="8705" width="34.85546875" style="4" customWidth="1"/>
    <col min="8706" max="8714" width="10.85546875" style="4" customWidth="1"/>
    <col min="8715" max="8726" width="11.7109375" style="4" customWidth="1"/>
    <col min="8727" max="8727" width="30.42578125" style="4"/>
    <col min="8728" max="8728" width="37" style="4" customWidth="1"/>
    <col min="8729" max="8960" width="30.42578125" style="4"/>
    <col min="8961" max="8961" width="34.85546875" style="4" customWidth="1"/>
    <col min="8962" max="8970" width="10.85546875" style="4" customWidth="1"/>
    <col min="8971" max="8982" width="11.7109375" style="4" customWidth="1"/>
    <col min="8983" max="8983" width="30.42578125" style="4"/>
    <col min="8984" max="8984" width="37" style="4" customWidth="1"/>
    <col min="8985" max="9216" width="30.42578125" style="4"/>
    <col min="9217" max="9217" width="34.85546875" style="4" customWidth="1"/>
    <col min="9218" max="9226" width="10.85546875" style="4" customWidth="1"/>
    <col min="9227" max="9238" width="11.7109375" style="4" customWidth="1"/>
    <col min="9239" max="9239" width="30.42578125" style="4"/>
    <col min="9240" max="9240" width="37" style="4" customWidth="1"/>
    <col min="9241" max="9472" width="30.42578125" style="4"/>
    <col min="9473" max="9473" width="34.85546875" style="4" customWidth="1"/>
    <col min="9474" max="9482" width="10.85546875" style="4" customWidth="1"/>
    <col min="9483" max="9494" width="11.7109375" style="4" customWidth="1"/>
    <col min="9495" max="9495" width="30.42578125" style="4"/>
    <col min="9496" max="9496" width="37" style="4" customWidth="1"/>
    <col min="9497" max="9728" width="30.42578125" style="4"/>
    <col min="9729" max="9729" width="34.85546875" style="4" customWidth="1"/>
    <col min="9730" max="9738" width="10.85546875" style="4" customWidth="1"/>
    <col min="9739" max="9750" width="11.7109375" style="4" customWidth="1"/>
    <col min="9751" max="9751" width="30.42578125" style="4"/>
    <col min="9752" max="9752" width="37" style="4" customWidth="1"/>
    <col min="9753" max="9984" width="30.42578125" style="4"/>
    <col min="9985" max="9985" width="34.85546875" style="4" customWidth="1"/>
    <col min="9986" max="9994" width="10.85546875" style="4" customWidth="1"/>
    <col min="9995" max="10006" width="11.7109375" style="4" customWidth="1"/>
    <col min="10007" max="10007" width="30.42578125" style="4"/>
    <col min="10008" max="10008" width="37" style="4" customWidth="1"/>
    <col min="10009" max="10240" width="30.42578125" style="4"/>
    <col min="10241" max="10241" width="34.85546875" style="4" customWidth="1"/>
    <col min="10242" max="10250" width="10.85546875" style="4" customWidth="1"/>
    <col min="10251" max="10262" width="11.7109375" style="4" customWidth="1"/>
    <col min="10263" max="10263" width="30.42578125" style="4"/>
    <col min="10264" max="10264" width="37" style="4" customWidth="1"/>
    <col min="10265" max="10496" width="30.42578125" style="4"/>
    <col min="10497" max="10497" width="34.85546875" style="4" customWidth="1"/>
    <col min="10498" max="10506" width="10.85546875" style="4" customWidth="1"/>
    <col min="10507" max="10518" width="11.7109375" style="4" customWidth="1"/>
    <col min="10519" max="10519" width="30.42578125" style="4"/>
    <col min="10520" max="10520" width="37" style="4" customWidth="1"/>
    <col min="10521" max="10752" width="30.42578125" style="4"/>
    <col min="10753" max="10753" width="34.85546875" style="4" customWidth="1"/>
    <col min="10754" max="10762" width="10.85546875" style="4" customWidth="1"/>
    <col min="10763" max="10774" width="11.7109375" style="4" customWidth="1"/>
    <col min="10775" max="10775" width="30.42578125" style="4"/>
    <col min="10776" max="10776" width="37" style="4" customWidth="1"/>
    <col min="10777" max="11008" width="30.42578125" style="4"/>
    <col min="11009" max="11009" width="34.85546875" style="4" customWidth="1"/>
    <col min="11010" max="11018" width="10.85546875" style="4" customWidth="1"/>
    <col min="11019" max="11030" width="11.7109375" style="4" customWidth="1"/>
    <col min="11031" max="11031" width="30.42578125" style="4"/>
    <col min="11032" max="11032" width="37" style="4" customWidth="1"/>
    <col min="11033" max="11264" width="30.42578125" style="4"/>
    <col min="11265" max="11265" width="34.85546875" style="4" customWidth="1"/>
    <col min="11266" max="11274" width="10.85546875" style="4" customWidth="1"/>
    <col min="11275" max="11286" width="11.7109375" style="4" customWidth="1"/>
    <col min="11287" max="11287" width="30.42578125" style="4"/>
    <col min="11288" max="11288" width="37" style="4" customWidth="1"/>
    <col min="11289" max="11520" width="30.42578125" style="4"/>
    <col min="11521" max="11521" width="34.85546875" style="4" customWidth="1"/>
    <col min="11522" max="11530" width="10.85546875" style="4" customWidth="1"/>
    <col min="11531" max="11542" width="11.7109375" style="4" customWidth="1"/>
    <col min="11543" max="11543" width="30.42578125" style="4"/>
    <col min="11544" max="11544" width="37" style="4" customWidth="1"/>
    <col min="11545" max="11776" width="30.42578125" style="4"/>
    <col min="11777" max="11777" width="34.85546875" style="4" customWidth="1"/>
    <col min="11778" max="11786" width="10.85546875" style="4" customWidth="1"/>
    <col min="11787" max="11798" width="11.7109375" style="4" customWidth="1"/>
    <col min="11799" max="11799" width="30.42578125" style="4"/>
    <col min="11800" max="11800" width="37" style="4" customWidth="1"/>
    <col min="11801" max="12032" width="30.42578125" style="4"/>
    <col min="12033" max="12033" width="34.85546875" style="4" customWidth="1"/>
    <col min="12034" max="12042" width="10.85546875" style="4" customWidth="1"/>
    <col min="12043" max="12054" width="11.7109375" style="4" customWidth="1"/>
    <col min="12055" max="12055" width="30.42578125" style="4"/>
    <col min="12056" max="12056" width="37" style="4" customWidth="1"/>
    <col min="12057" max="12288" width="30.42578125" style="4"/>
    <col min="12289" max="12289" width="34.85546875" style="4" customWidth="1"/>
    <col min="12290" max="12298" width="10.85546875" style="4" customWidth="1"/>
    <col min="12299" max="12310" width="11.7109375" style="4" customWidth="1"/>
    <col min="12311" max="12311" width="30.42578125" style="4"/>
    <col min="12312" max="12312" width="37" style="4" customWidth="1"/>
    <col min="12313" max="12544" width="30.42578125" style="4"/>
    <col min="12545" max="12545" width="34.85546875" style="4" customWidth="1"/>
    <col min="12546" max="12554" width="10.85546875" style="4" customWidth="1"/>
    <col min="12555" max="12566" width="11.7109375" style="4" customWidth="1"/>
    <col min="12567" max="12567" width="30.42578125" style="4"/>
    <col min="12568" max="12568" width="37" style="4" customWidth="1"/>
    <col min="12569" max="12800" width="30.42578125" style="4"/>
    <col min="12801" max="12801" width="34.85546875" style="4" customWidth="1"/>
    <col min="12802" max="12810" width="10.85546875" style="4" customWidth="1"/>
    <col min="12811" max="12822" width="11.7109375" style="4" customWidth="1"/>
    <col min="12823" max="12823" width="30.42578125" style="4"/>
    <col min="12824" max="12824" width="37" style="4" customWidth="1"/>
    <col min="12825" max="13056" width="30.42578125" style="4"/>
    <col min="13057" max="13057" width="34.85546875" style="4" customWidth="1"/>
    <col min="13058" max="13066" width="10.85546875" style="4" customWidth="1"/>
    <col min="13067" max="13078" width="11.7109375" style="4" customWidth="1"/>
    <col min="13079" max="13079" width="30.42578125" style="4"/>
    <col min="13080" max="13080" width="37" style="4" customWidth="1"/>
    <col min="13081" max="13312" width="30.42578125" style="4"/>
    <col min="13313" max="13313" width="34.85546875" style="4" customWidth="1"/>
    <col min="13314" max="13322" width="10.85546875" style="4" customWidth="1"/>
    <col min="13323" max="13334" width="11.7109375" style="4" customWidth="1"/>
    <col min="13335" max="13335" width="30.42578125" style="4"/>
    <col min="13336" max="13336" width="37" style="4" customWidth="1"/>
    <col min="13337" max="13568" width="30.42578125" style="4"/>
    <col min="13569" max="13569" width="34.85546875" style="4" customWidth="1"/>
    <col min="13570" max="13578" width="10.85546875" style="4" customWidth="1"/>
    <col min="13579" max="13590" width="11.7109375" style="4" customWidth="1"/>
    <col min="13591" max="13591" width="30.42578125" style="4"/>
    <col min="13592" max="13592" width="37" style="4" customWidth="1"/>
    <col min="13593" max="13824" width="30.42578125" style="4"/>
    <col min="13825" max="13825" width="34.85546875" style="4" customWidth="1"/>
    <col min="13826" max="13834" width="10.85546875" style="4" customWidth="1"/>
    <col min="13835" max="13846" width="11.7109375" style="4" customWidth="1"/>
    <col min="13847" max="13847" width="30.42578125" style="4"/>
    <col min="13848" max="13848" width="37" style="4" customWidth="1"/>
    <col min="13849" max="14080" width="30.42578125" style="4"/>
    <col min="14081" max="14081" width="34.85546875" style="4" customWidth="1"/>
    <col min="14082" max="14090" width="10.85546875" style="4" customWidth="1"/>
    <col min="14091" max="14102" width="11.7109375" style="4" customWidth="1"/>
    <col min="14103" max="14103" width="30.42578125" style="4"/>
    <col min="14104" max="14104" width="37" style="4" customWidth="1"/>
    <col min="14105" max="14336" width="30.42578125" style="4"/>
    <col min="14337" max="14337" width="34.85546875" style="4" customWidth="1"/>
    <col min="14338" max="14346" width="10.85546875" style="4" customWidth="1"/>
    <col min="14347" max="14358" width="11.7109375" style="4" customWidth="1"/>
    <col min="14359" max="14359" width="30.42578125" style="4"/>
    <col min="14360" max="14360" width="37" style="4" customWidth="1"/>
    <col min="14361" max="14592" width="30.42578125" style="4"/>
    <col min="14593" max="14593" width="34.85546875" style="4" customWidth="1"/>
    <col min="14594" max="14602" width="10.85546875" style="4" customWidth="1"/>
    <col min="14603" max="14614" width="11.7109375" style="4" customWidth="1"/>
    <col min="14615" max="14615" width="30.42578125" style="4"/>
    <col min="14616" max="14616" width="37" style="4" customWidth="1"/>
    <col min="14617" max="14848" width="30.42578125" style="4"/>
    <col min="14849" max="14849" width="34.85546875" style="4" customWidth="1"/>
    <col min="14850" max="14858" width="10.85546875" style="4" customWidth="1"/>
    <col min="14859" max="14870" width="11.7109375" style="4" customWidth="1"/>
    <col min="14871" max="14871" width="30.42578125" style="4"/>
    <col min="14872" max="14872" width="37" style="4" customWidth="1"/>
    <col min="14873" max="15104" width="30.42578125" style="4"/>
    <col min="15105" max="15105" width="34.85546875" style="4" customWidth="1"/>
    <col min="15106" max="15114" width="10.85546875" style="4" customWidth="1"/>
    <col min="15115" max="15126" width="11.7109375" style="4" customWidth="1"/>
    <col min="15127" max="15127" width="30.42578125" style="4"/>
    <col min="15128" max="15128" width="37" style="4" customWidth="1"/>
    <col min="15129" max="15360" width="30.42578125" style="4"/>
    <col min="15361" max="15361" width="34.85546875" style="4" customWidth="1"/>
    <col min="15362" max="15370" width="10.85546875" style="4" customWidth="1"/>
    <col min="15371" max="15382" width="11.7109375" style="4" customWidth="1"/>
    <col min="15383" max="15383" width="30.42578125" style="4"/>
    <col min="15384" max="15384" width="37" style="4" customWidth="1"/>
    <col min="15385" max="15616" width="30.42578125" style="4"/>
    <col min="15617" max="15617" width="34.85546875" style="4" customWidth="1"/>
    <col min="15618" max="15626" width="10.85546875" style="4" customWidth="1"/>
    <col min="15627" max="15638" width="11.7109375" style="4" customWidth="1"/>
    <col min="15639" max="15639" width="30.42578125" style="4"/>
    <col min="15640" max="15640" width="37" style="4" customWidth="1"/>
    <col min="15641" max="15872" width="30.42578125" style="4"/>
    <col min="15873" max="15873" width="34.85546875" style="4" customWidth="1"/>
    <col min="15874" max="15882" width="10.85546875" style="4" customWidth="1"/>
    <col min="15883" max="15894" width="11.7109375" style="4" customWidth="1"/>
    <col min="15895" max="15895" width="30.42578125" style="4"/>
    <col min="15896" max="15896" width="37" style="4" customWidth="1"/>
    <col min="15897" max="16128" width="30.42578125" style="4"/>
    <col min="16129" max="16129" width="34.85546875" style="4" customWidth="1"/>
    <col min="16130" max="16138" width="10.85546875" style="4" customWidth="1"/>
    <col min="16139" max="16150" width="11.7109375" style="4" customWidth="1"/>
    <col min="16151" max="16151" width="30.42578125" style="4"/>
    <col min="16152" max="16152" width="37" style="4" customWidth="1"/>
    <col min="16153" max="16384" width="30.42578125" style="4"/>
  </cols>
  <sheetData>
    <row r="1" spans="1:29" s="2" customFormat="1" ht="23.25">
      <c r="A1" s="1" t="s">
        <v>22</v>
      </c>
    </row>
    <row r="2" spans="1:29" ht="13.5" thickBot="1"/>
    <row r="3" spans="1:29" s="5" customFormat="1" ht="26.25" customHeight="1">
      <c r="A3" s="47"/>
      <c r="B3" s="48">
        <v>40910</v>
      </c>
      <c r="C3" s="49">
        <v>40941</v>
      </c>
      <c r="D3" s="49">
        <v>40971</v>
      </c>
      <c r="E3" s="49">
        <v>41003</v>
      </c>
      <c r="F3" s="49">
        <v>41034</v>
      </c>
      <c r="G3" s="49">
        <v>41066</v>
      </c>
      <c r="H3" s="49">
        <v>41097</v>
      </c>
      <c r="I3" s="49">
        <v>41129</v>
      </c>
      <c r="J3" s="49">
        <v>41161</v>
      </c>
      <c r="K3" s="49">
        <v>41192</v>
      </c>
      <c r="L3" s="49">
        <v>41224</v>
      </c>
      <c r="M3" s="49">
        <v>41255</v>
      </c>
      <c r="N3" s="49">
        <v>41275</v>
      </c>
      <c r="O3" s="49">
        <v>41307</v>
      </c>
      <c r="P3" s="50">
        <v>41336</v>
      </c>
      <c r="Q3" s="50">
        <v>41399</v>
      </c>
      <c r="R3" s="50">
        <v>41431</v>
      </c>
      <c r="S3" s="50">
        <v>41462</v>
      </c>
      <c r="T3" s="50">
        <v>41494</v>
      </c>
      <c r="U3" s="50">
        <v>41526</v>
      </c>
      <c r="V3" s="50">
        <v>41557</v>
      </c>
      <c r="W3" s="50">
        <v>41588</v>
      </c>
      <c r="X3" s="50">
        <v>41619</v>
      </c>
      <c r="Y3" s="50">
        <v>41640</v>
      </c>
      <c r="Z3" s="50">
        <v>41671</v>
      </c>
      <c r="AA3" s="50">
        <v>41700</v>
      </c>
      <c r="AB3" s="50">
        <v>41732</v>
      </c>
      <c r="AC3" s="50">
        <v>41762</v>
      </c>
    </row>
    <row r="4" spans="1:29" ht="26.25" customHeight="1">
      <c r="A4" s="51" t="s">
        <v>0</v>
      </c>
      <c r="B4" s="6">
        <v>430</v>
      </c>
      <c r="C4" s="7">
        <v>430</v>
      </c>
      <c r="D4" s="7">
        <v>432</v>
      </c>
      <c r="E4" s="7">
        <v>431</v>
      </c>
      <c r="F4" s="7">
        <v>431</v>
      </c>
      <c r="G4" s="7">
        <v>430</v>
      </c>
      <c r="H4" s="7">
        <v>432</v>
      </c>
      <c r="I4" s="7">
        <v>433</v>
      </c>
      <c r="J4" s="7">
        <v>436</v>
      </c>
      <c r="K4" s="7">
        <v>437</v>
      </c>
      <c r="L4" s="7">
        <v>438</v>
      </c>
      <c r="M4" s="7">
        <v>441</v>
      </c>
      <c r="N4" s="7">
        <v>442</v>
      </c>
      <c r="O4" s="7">
        <v>443</v>
      </c>
      <c r="P4" s="8">
        <v>446</v>
      </c>
      <c r="Q4" s="8">
        <v>447</v>
      </c>
      <c r="R4" s="8">
        <v>450</v>
      </c>
      <c r="S4" s="8">
        <v>448</v>
      </c>
      <c r="T4" s="8">
        <v>448</v>
      </c>
      <c r="U4" s="8">
        <v>449</v>
      </c>
      <c r="V4" s="8">
        <v>448</v>
      </c>
      <c r="W4" s="8">
        <v>449</v>
      </c>
      <c r="X4" s="8">
        <v>450</v>
      </c>
      <c r="Y4" s="8">
        <v>450</v>
      </c>
      <c r="Z4" s="8">
        <v>449</v>
      </c>
      <c r="AA4" s="8">
        <v>451</v>
      </c>
      <c r="AB4" s="8">
        <v>451</v>
      </c>
      <c r="AC4" s="8">
        <v>452</v>
      </c>
    </row>
    <row r="5" spans="1:29" ht="6.75" customHeight="1" thickBot="1">
      <c r="A5" s="52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ht="12.75" customHeight="1" thickBot="1">
      <c r="A6" s="53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s="14" customFormat="1" ht="27" customHeight="1">
      <c r="A7" s="51" t="s">
        <v>1</v>
      </c>
      <c r="B7" s="12">
        <v>4736872</v>
      </c>
      <c r="C7" s="12">
        <v>4319467</v>
      </c>
      <c r="D7" s="12">
        <v>4841422</v>
      </c>
      <c r="E7" s="12">
        <v>4758541</v>
      </c>
      <c r="F7" s="12">
        <v>4845776</v>
      </c>
      <c r="G7" s="12">
        <v>4496701</v>
      </c>
      <c r="H7" s="12">
        <v>4733299</v>
      </c>
      <c r="I7" s="12">
        <v>4753864</v>
      </c>
      <c r="J7" s="12">
        <v>4589854</v>
      </c>
      <c r="K7" s="12">
        <v>5016549</v>
      </c>
      <c r="L7" s="12">
        <v>4831238</v>
      </c>
      <c r="M7" s="12">
        <v>6407067</v>
      </c>
      <c r="N7" s="12">
        <v>4875444</v>
      </c>
      <c r="O7" s="12">
        <v>4576070</v>
      </c>
      <c r="P7" s="13">
        <v>5159362</v>
      </c>
      <c r="Q7" s="13">
        <v>5247975</v>
      </c>
      <c r="R7" s="13">
        <v>4677566</v>
      </c>
      <c r="S7" s="13">
        <v>5215652</v>
      </c>
      <c r="T7" s="13">
        <v>5146740</v>
      </c>
      <c r="U7" s="13">
        <v>4946438</v>
      </c>
      <c r="V7" s="13">
        <v>5139787</v>
      </c>
      <c r="W7" s="13">
        <v>5093468</v>
      </c>
      <c r="X7" s="13">
        <v>6796552</v>
      </c>
      <c r="Y7" s="13">
        <v>5089885</v>
      </c>
      <c r="Z7" s="13">
        <v>4795824</v>
      </c>
      <c r="AA7" s="13">
        <v>5439117</v>
      </c>
      <c r="AB7" s="13">
        <v>5556138</v>
      </c>
      <c r="AC7" s="13">
        <v>5635041</v>
      </c>
    </row>
    <row r="8" spans="1:29" s="17" customFormat="1" ht="26.25" customHeight="1" thickBot="1">
      <c r="A8" s="51" t="s">
        <v>2</v>
      </c>
      <c r="B8" s="15">
        <v>9717.9310000000005</v>
      </c>
      <c r="C8" s="15">
        <v>8695.5310000000009</v>
      </c>
      <c r="D8" s="15">
        <v>9537</v>
      </c>
      <c r="E8" s="15">
        <v>9328.3799999999992</v>
      </c>
      <c r="F8" s="15">
        <v>9365.3790000000008</v>
      </c>
      <c r="G8" s="15">
        <v>8566.6859999999997</v>
      </c>
      <c r="H8" s="15">
        <v>9187.1509999999998</v>
      </c>
      <c r="I8" s="15">
        <v>9327.4629999999997</v>
      </c>
      <c r="J8" s="15">
        <v>8899.0619999999999</v>
      </c>
      <c r="K8" s="15">
        <v>10019.85</v>
      </c>
      <c r="L8" s="15">
        <v>9953.0740000000005</v>
      </c>
      <c r="M8" s="15">
        <v>14412.458000000001</v>
      </c>
      <c r="N8" s="15">
        <v>10301.35</v>
      </c>
      <c r="O8" s="15">
        <v>9300.4850000000006</v>
      </c>
      <c r="P8" s="16">
        <v>10679.24</v>
      </c>
      <c r="Q8" s="16">
        <v>11267.702789999999</v>
      </c>
      <c r="R8" s="16">
        <v>9276.9660000000003</v>
      </c>
      <c r="S8" s="16">
        <v>10612.598168220002</v>
      </c>
      <c r="T8" s="16">
        <v>10549.572</v>
      </c>
      <c r="U8" s="16">
        <v>9942</v>
      </c>
      <c r="V8" s="16">
        <v>10729.645</v>
      </c>
      <c r="W8" s="16">
        <v>10840.106</v>
      </c>
      <c r="X8" s="16">
        <v>15747.023999999999</v>
      </c>
      <c r="Y8" s="16">
        <v>11116.937</v>
      </c>
      <c r="Z8" s="16">
        <v>12597.385472538999</v>
      </c>
      <c r="AA8" s="16">
        <v>11425</v>
      </c>
      <c r="AB8" s="16">
        <v>11616.532999999999</v>
      </c>
      <c r="AC8" s="16">
        <v>11411.8463010512</v>
      </c>
    </row>
    <row r="9" spans="1:29" ht="12.75" customHeight="1" thickBot="1">
      <c r="A9" s="53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</row>
    <row r="10" spans="1:29" s="14" customFormat="1" ht="21" customHeight="1">
      <c r="A10" s="54" t="s">
        <v>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</row>
    <row r="11" spans="1:29" s="14" customFormat="1" ht="21" customHeight="1">
      <c r="A11" s="54" t="s">
        <v>4</v>
      </c>
      <c r="B11" s="12">
        <v>217833</v>
      </c>
      <c r="C11" s="12">
        <v>218440</v>
      </c>
      <c r="D11" s="12">
        <v>220363</v>
      </c>
      <c r="E11" s="12">
        <v>222289</v>
      </c>
      <c r="F11" s="12">
        <v>223633</v>
      </c>
      <c r="G11" s="12">
        <v>226293</v>
      </c>
      <c r="H11" s="12">
        <v>228062</v>
      </c>
      <c r="I11" s="12">
        <v>230520</v>
      </c>
      <c r="J11" s="12">
        <v>232313</v>
      </c>
      <c r="K11" s="12">
        <v>234282</v>
      </c>
      <c r="L11" s="12">
        <v>236503</v>
      </c>
      <c r="M11" s="12">
        <v>237812</v>
      </c>
      <c r="N11" s="12">
        <v>239431</v>
      </c>
      <c r="O11" s="12">
        <v>240890</v>
      </c>
      <c r="P11" s="13">
        <v>243148</v>
      </c>
      <c r="Q11" s="13">
        <v>247861</v>
      </c>
      <c r="R11" s="13">
        <v>249000</v>
      </c>
      <c r="S11" s="13">
        <v>248770</v>
      </c>
      <c r="T11" s="13">
        <v>249862</v>
      </c>
      <c r="U11" s="13">
        <v>249642</v>
      </c>
      <c r="V11" s="13">
        <v>250272</v>
      </c>
      <c r="W11" s="13">
        <v>257682</v>
      </c>
      <c r="X11" s="13">
        <v>252165</v>
      </c>
      <c r="Y11" s="13">
        <v>252070</v>
      </c>
      <c r="Z11" s="13">
        <v>252161</v>
      </c>
      <c r="AA11" s="13">
        <v>252895</v>
      </c>
      <c r="AB11" s="13">
        <v>252541</v>
      </c>
      <c r="AC11" s="13">
        <v>252930</v>
      </c>
    </row>
    <row r="12" spans="1:29" s="14" customFormat="1" ht="21" customHeight="1">
      <c r="A12" s="54" t="s">
        <v>5</v>
      </c>
      <c r="B12" s="12">
        <v>1125462</v>
      </c>
      <c r="C12" s="12">
        <v>1123191</v>
      </c>
      <c r="D12" s="12">
        <v>1131773</v>
      </c>
      <c r="E12" s="12">
        <v>1137796</v>
      </c>
      <c r="F12" s="12">
        <v>1145652</v>
      </c>
      <c r="G12" s="12">
        <v>1152561</v>
      </c>
      <c r="H12" s="12">
        <v>1158333</v>
      </c>
      <c r="I12" s="12">
        <v>1156033</v>
      </c>
      <c r="J12" s="12">
        <v>1160146</v>
      </c>
      <c r="K12" s="12">
        <v>1166886</v>
      </c>
      <c r="L12" s="12">
        <v>1173671</v>
      </c>
      <c r="M12" s="12">
        <v>1172152</v>
      </c>
      <c r="N12" s="12">
        <v>1179490</v>
      </c>
      <c r="O12" s="12">
        <v>1183780</v>
      </c>
      <c r="P12" s="13">
        <v>1182678</v>
      </c>
      <c r="Q12" s="13">
        <v>1183040</v>
      </c>
      <c r="R12" s="13">
        <v>1190074</v>
      </c>
      <c r="S12" s="13">
        <v>1195802</v>
      </c>
      <c r="T12" s="13">
        <v>1180108</v>
      </c>
      <c r="U12" s="13">
        <v>1187521</v>
      </c>
      <c r="V12" s="13">
        <v>1191561</v>
      </c>
      <c r="W12" s="13">
        <v>1201494</v>
      </c>
      <c r="X12" s="13">
        <f>1175622+37972</f>
        <v>1213594</v>
      </c>
      <c r="Y12" s="13">
        <f>1184810+38424</f>
        <v>1223234</v>
      </c>
      <c r="Z12" s="13">
        <v>1226926</v>
      </c>
      <c r="AA12" s="13">
        <v>1236622</v>
      </c>
      <c r="AB12" s="13">
        <v>1248579</v>
      </c>
      <c r="AC12" s="13">
        <v>1259241</v>
      </c>
    </row>
    <row r="13" spans="1:29" s="14" customFormat="1" ht="21" customHeight="1">
      <c r="A13" s="54" t="s">
        <v>6</v>
      </c>
      <c r="B13" s="12">
        <v>1343295</v>
      </c>
      <c r="C13" s="12">
        <v>1341631</v>
      </c>
      <c r="D13" s="12">
        <v>1352136</v>
      </c>
      <c r="E13" s="12">
        <v>1360085</v>
      </c>
      <c r="F13" s="12">
        <v>1369285</v>
      </c>
      <c r="G13" s="12">
        <v>1378854</v>
      </c>
      <c r="H13" s="12">
        <v>1386395</v>
      </c>
      <c r="I13" s="12">
        <v>1386553</v>
      </c>
      <c r="J13" s="12">
        <v>1392459</v>
      </c>
      <c r="K13" s="12">
        <v>1401168</v>
      </c>
      <c r="L13" s="12">
        <v>1410174</v>
      </c>
      <c r="M13" s="12">
        <v>1409964</v>
      </c>
      <c r="N13" s="12">
        <v>1418921</v>
      </c>
      <c r="O13" s="12">
        <v>1424670</v>
      </c>
      <c r="P13" s="13">
        <v>1425826</v>
      </c>
      <c r="Q13" s="13">
        <v>1430901</v>
      </c>
      <c r="R13" s="13">
        <v>1439074</v>
      </c>
      <c r="S13" s="13">
        <v>1444572</v>
      </c>
      <c r="T13" s="13">
        <v>1429970</v>
      </c>
      <c r="U13" s="13">
        <v>1437163</v>
      </c>
      <c r="V13" s="13">
        <v>1441833</v>
      </c>
      <c r="W13" s="13">
        <v>1459176</v>
      </c>
      <c r="X13" s="13">
        <f>X11+X12</f>
        <v>1465759</v>
      </c>
      <c r="Y13" s="13">
        <f>Y11+Y12</f>
        <v>1475304</v>
      </c>
      <c r="Z13" s="13">
        <v>1479087</v>
      </c>
      <c r="AA13" s="13">
        <v>1489517</v>
      </c>
      <c r="AB13" s="13">
        <v>1501120</v>
      </c>
      <c r="AC13" s="13">
        <v>1512171</v>
      </c>
    </row>
    <row r="14" spans="1:29" s="14" customFormat="1" ht="10.5" customHeight="1">
      <c r="A14" s="55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</row>
    <row r="15" spans="1:29" ht="21" customHeight="1">
      <c r="A15" s="51" t="s">
        <v>7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</row>
    <row r="16" spans="1:29" ht="21" customHeight="1">
      <c r="A16" s="51" t="s">
        <v>8</v>
      </c>
      <c r="B16" s="18">
        <v>1777.4069999999999</v>
      </c>
      <c r="C16" s="18">
        <v>1936.1579999999999</v>
      </c>
      <c r="D16" s="18">
        <v>1783.1</v>
      </c>
      <c r="E16" s="18">
        <v>1826.7139999999999</v>
      </c>
      <c r="F16" s="18">
        <v>1802.921</v>
      </c>
      <c r="G16" s="18">
        <v>2058.0140000000001</v>
      </c>
      <c r="H16" s="18">
        <v>1840.4</v>
      </c>
      <c r="I16" s="18">
        <v>1876.7748510900001</v>
      </c>
      <c r="J16" s="18">
        <v>2145.3510000000001</v>
      </c>
      <c r="K16" s="18">
        <v>1888.6757088499999</v>
      </c>
      <c r="L16" s="18">
        <v>1936.9884865000001</v>
      </c>
      <c r="M16" s="18">
        <v>2030.9</v>
      </c>
      <c r="N16" s="18">
        <v>1944.5847732499999</v>
      </c>
      <c r="O16" s="18">
        <v>2204.8490000000002</v>
      </c>
      <c r="P16" s="19">
        <v>2184</v>
      </c>
      <c r="Q16" s="19">
        <v>1998.104</v>
      </c>
      <c r="R16" s="19">
        <v>2287.8440000000001</v>
      </c>
      <c r="S16" s="19">
        <v>2010.63382864</v>
      </c>
      <c r="T16" s="19">
        <v>2051.136</v>
      </c>
      <c r="U16" s="19">
        <v>2096.4110000000001</v>
      </c>
      <c r="V16" s="19">
        <v>2069.3939999999998</v>
      </c>
      <c r="W16" s="19">
        <v>2360.2869999999998</v>
      </c>
      <c r="X16" s="19">
        <v>2150.1</v>
      </c>
      <c r="Y16" s="19">
        <v>2083.1619999999998</v>
      </c>
      <c r="Z16" s="19">
        <v>2375.2124715299997</v>
      </c>
      <c r="AA16" s="19">
        <v>2762.3</v>
      </c>
      <c r="AB16" s="19">
        <v>2128.5</v>
      </c>
      <c r="AC16" s="19">
        <v>2127.5531944978407</v>
      </c>
    </row>
    <row r="17" spans="1:29" ht="17.25" customHeight="1">
      <c r="A17" s="56" t="s">
        <v>9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</row>
    <row r="18" spans="1:29" ht="3" hidden="1" customHeight="1">
      <c r="A18" s="5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</row>
    <row r="19" spans="1:29" ht="45" customHeight="1">
      <c r="A19" s="57" t="s">
        <v>10</v>
      </c>
      <c r="B19" s="20">
        <v>1653.548</v>
      </c>
      <c r="C19" s="20">
        <v>1868</v>
      </c>
      <c r="D19" s="20">
        <v>1644.9</v>
      </c>
      <c r="E19" s="20">
        <v>1705.598</v>
      </c>
      <c r="F19" s="20">
        <v>1670.386</v>
      </c>
      <c r="G19" s="20">
        <v>1975.72</v>
      </c>
      <c r="H19" s="20">
        <v>1696.6</v>
      </c>
      <c r="I19" s="20">
        <v>1733</v>
      </c>
      <c r="J19" s="20">
        <v>2010.8</v>
      </c>
      <c r="K19" s="20">
        <v>1699.6338372499999</v>
      </c>
      <c r="L19" s="20">
        <v>1785</v>
      </c>
      <c r="M19" s="20">
        <v>1875.2</v>
      </c>
      <c r="N19" s="20">
        <v>1785.2</v>
      </c>
      <c r="O19" s="20">
        <v>2059.2438339999999</v>
      </c>
      <c r="P19" s="21">
        <v>2034.5</v>
      </c>
      <c r="Q19" s="21">
        <v>1694.6310000000001</v>
      </c>
      <c r="R19" s="21">
        <v>2111.96</v>
      </c>
      <c r="S19" s="21">
        <v>1828.7</v>
      </c>
      <c r="T19" s="21">
        <v>1871.5685989999999</v>
      </c>
      <c r="U19" s="21">
        <v>1931.6114359999999</v>
      </c>
      <c r="V19" s="21">
        <v>1890.0830000000001</v>
      </c>
      <c r="W19" s="21">
        <v>2159.6999999999998</v>
      </c>
      <c r="X19" s="21">
        <v>1886.122957</v>
      </c>
      <c r="Y19" s="21">
        <v>1878.82953</v>
      </c>
      <c r="Z19" s="21">
        <f>2161.864417</f>
        <v>2161.8644169999998</v>
      </c>
      <c r="AA19" s="21">
        <v>2096.4</v>
      </c>
      <c r="AB19" s="21">
        <v>1900.873</v>
      </c>
      <c r="AC19" s="21">
        <v>1888.9531746600001</v>
      </c>
    </row>
    <row r="20" spans="1:29" ht="12" customHeight="1">
      <c r="A20" s="5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</row>
    <row r="21" spans="1:29" ht="27.75" customHeight="1">
      <c r="A21" s="57" t="s">
        <v>11</v>
      </c>
      <c r="B21" s="7"/>
      <c r="C21" s="7"/>
      <c r="D21" s="22">
        <v>95</v>
      </c>
      <c r="E21" s="7"/>
      <c r="F21" s="7"/>
      <c r="G21" s="22">
        <v>78.242999999999995</v>
      </c>
      <c r="H21" s="7"/>
      <c r="I21" s="7"/>
      <c r="J21" s="22">
        <v>83.507603654000008</v>
      </c>
      <c r="K21" s="7"/>
      <c r="L21" s="7"/>
      <c r="M21" s="22">
        <v>87.3</v>
      </c>
      <c r="N21" s="7"/>
      <c r="O21" s="7"/>
      <c r="P21" s="23">
        <v>89.837412358800009</v>
      </c>
      <c r="Q21" s="8"/>
      <c r="R21" s="8">
        <v>115.1</v>
      </c>
      <c r="S21" s="8"/>
      <c r="T21" s="8"/>
      <c r="U21" s="8">
        <v>117.9</v>
      </c>
      <c r="V21" s="8"/>
      <c r="W21" s="8"/>
      <c r="X21" s="24">
        <v>124.21299999999999</v>
      </c>
      <c r="Y21" s="24"/>
      <c r="Z21" s="24"/>
      <c r="AA21" s="24">
        <v>139.63999999999999</v>
      </c>
      <c r="AB21" s="24"/>
      <c r="AC21" s="24"/>
    </row>
    <row r="22" spans="1:29" ht="15.75" thickBot="1">
      <c r="A22" s="58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6"/>
      <c r="AB22" s="26"/>
      <c r="AC22" s="26"/>
    </row>
    <row r="23" spans="1:29" ht="15">
      <c r="A23" s="27" t="s">
        <v>12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</row>
    <row r="24" spans="1:29" ht="15">
      <c r="A24" s="27" t="s">
        <v>13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29" ht="15">
      <c r="A25" s="27" t="s">
        <v>14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</row>
    <row r="26" spans="1:29" ht="15">
      <c r="A26" s="28" t="s">
        <v>15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29" ht="6" customHeight="1">
      <c r="A27" s="28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</row>
    <row r="28" spans="1:29" s="31" customFormat="1" ht="18.75">
      <c r="A28" s="29" t="s">
        <v>23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</row>
    <row r="29" spans="1:29" s="31" customFormat="1" ht="15.75" thickBot="1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</row>
    <row r="30" spans="1:29" s="35" customFormat="1" ht="27" customHeight="1">
      <c r="A30" s="60"/>
      <c r="B30" s="32">
        <v>40910</v>
      </c>
      <c r="C30" s="33">
        <v>40941</v>
      </c>
      <c r="D30" s="33">
        <v>40971</v>
      </c>
      <c r="E30" s="33">
        <v>41003</v>
      </c>
      <c r="F30" s="33">
        <v>41034</v>
      </c>
      <c r="G30" s="33">
        <v>41066</v>
      </c>
      <c r="H30" s="33">
        <v>41097</v>
      </c>
      <c r="I30" s="33">
        <v>41129</v>
      </c>
      <c r="J30" s="33">
        <v>41161</v>
      </c>
      <c r="K30" s="33">
        <v>41192</v>
      </c>
      <c r="L30" s="33">
        <v>41224</v>
      </c>
      <c r="M30" s="33">
        <v>41255</v>
      </c>
      <c r="N30" s="33">
        <v>41275</v>
      </c>
      <c r="O30" s="33">
        <v>41307</v>
      </c>
      <c r="P30" s="34">
        <v>41336</v>
      </c>
      <c r="Q30" s="59">
        <f t="shared" ref="Q30:V30" si="0">Q3</f>
        <v>41399</v>
      </c>
      <c r="R30" s="59">
        <f t="shared" si="0"/>
        <v>41431</v>
      </c>
      <c r="S30" s="59">
        <f t="shared" si="0"/>
        <v>41462</v>
      </c>
      <c r="T30" s="59">
        <f t="shared" si="0"/>
        <v>41494</v>
      </c>
      <c r="U30" s="59">
        <f t="shared" si="0"/>
        <v>41526</v>
      </c>
      <c r="V30" s="59">
        <f t="shared" si="0"/>
        <v>41557</v>
      </c>
      <c r="W30" s="59">
        <v>41557</v>
      </c>
      <c r="X30" s="59">
        <f t="shared" ref="X30:AB30" si="1">X3</f>
        <v>41619</v>
      </c>
      <c r="Y30" s="59">
        <f t="shared" si="1"/>
        <v>41640</v>
      </c>
      <c r="Z30" s="59">
        <f t="shared" si="1"/>
        <v>41671</v>
      </c>
      <c r="AA30" s="59">
        <f t="shared" si="1"/>
        <v>41700</v>
      </c>
      <c r="AB30" s="59">
        <f t="shared" si="1"/>
        <v>41732</v>
      </c>
      <c r="AC30" s="59">
        <f t="shared" ref="AC30" si="2">AC3</f>
        <v>41762</v>
      </c>
    </row>
    <row r="31" spans="1:29" s="35" customFormat="1" ht="14.25" customHeight="1">
      <c r="A31" s="61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</row>
    <row r="32" spans="1:29" s="35" customFormat="1" ht="21" customHeight="1">
      <c r="A32" s="62" t="s">
        <v>16</v>
      </c>
      <c r="B32" s="37">
        <v>218504</v>
      </c>
      <c r="C32" s="37">
        <v>224119</v>
      </c>
      <c r="D32" s="37">
        <v>228136</v>
      </c>
      <c r="E32" s="37">
        <v>226594</v>
      </c>
      <c r="F32" s="37">
        <v>231147</v>
      </c>
      <c r="G32" s="37">
        <v>235129</v>
      </c>
      <c r="H32" s="37">
        <v>239464</v>
      </c>
      <c r="I32" s="37">
        <v>218381</v>
      </c>
      <c r="J32" s="37">
        <v>220362</v>
      </c>
      <c r="K32" s="37">
        <v>197884</v>
      </c>
      <c r="L32" s="37">
        <v>196323</v>
      </c>
      <c r="M32" s="37">
        <v>200345</v>
      </c>
      <c r="N32" s="37">
        <v>204835</v>
      </c>
      <c r="O32" s="37">
        <v>211679</v>
      </c>
      <c r="P32" s="38">
        <v>216738</v>
      </c>
      <c r="Q32" s="38">
        <v>220770</v>
      </c>
      <c r="R32" s="38">
        <v>225759</v>
      </c>
      <c r="S32" s="38">
        <v>229500</v>
      </c>
      <c r="T32" s="38">
        <v>234910</v>
      </c>
      <c r="U32" s="38">
        <v>235346</v>
      </c>
      <c r="V32" s="38">
        <v>234435</v>
      </c>
      <c r="W32" s="38">
        <v>234949</v>
      </c>
      <c r="X32" s="38">
        <f>'[2]November 2013'!W35</f>
        <v>237508</v>
      </c>
      <c r="Y32" s="38">
        <f>'[2]December 2013'!W35</f>
        <v>240808</v>
      </c>
      <c r="Z32" s="38">
        <v>240601</v>
      </c>
      <c r="AA32" s="38">
        <v>243965</v>
      </c>
      <c r="AB32" s="38">
        <v>235627</v>
      </c>
      <c r="AC32" s="38">
        <v>257288</v>
      </c>
    </row>
    <row r="33" spans="1:29" s="35" customFormat="1" ht="6.75" customHeight="1" thickBot="1">
      <c r="A33" s="62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</row>
    <row r="34" spans="1:29" s="35" customFormat="1" ht="17.25" customHeight="1" thickBot="1">
      <c r="A34" s="61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</row>
    <row r="35" spans="1:29" s="35" customFormat="1" ht="15.75">
      <c r="A35" s="62" t="s">
        <v>17</v>
      </c>
      <c r="B35" s="41">
        <v>238413</v>
      </c>
      <c r="C35" s="41">
        <v>238093</v>
      </c>
      <c r="D35" s="41">
        <v>261162</v>
      </c>
      <c r="E35" s="41">
        <v>277292</v>
      </c>
      <c r="F35" s="41">
        <v>283585</v>
      </c>
      <c r="G35" s="41">
        <v>266059</v>
      </c>
      <c r="H35" s="41">
        <v>290958</v>
      </c>
      <c r="I35" s="41">
        <v>283367</v>
      </c>
      <c r="J35" s="41">
        <v>264927</v>
      </c>
      <c r="K35" s="41">
        <v>315412</v>
      </c>
      <c r="L35" s="41">
        <v>295863</v>
      </c>
      <c r="M35" s="41">
        <v>392058</v>
      </c>
      <c r="N35" s="41">
        <v>351065</v>
      </c>
      <c r="O35" s="41">
        <v>327122</v>
      </c>
      <c r="P35" s="42">
        <v>380181</v>
      </c>
      <c r="Q35" s="42">
        <v>367947</v>
      </c>
      <c r="R35" s="42">
        <v>385013</v>
      </c>
      <c r="S35" s="42">
        <v>366954</v>
      </c>
      <c r="T35" s="42">
        <v>406022</v>
      </c>
      <c r="U35" s="42">
        <v>392209</v>
      </c>
      <c r="V35" s="42">
        <v>375620</v>
      </c>
      <c r="W35" s="42">
        <v>410190</v>
      </c>
      <c r="X35" s="42">
        <f>'[2]November 2013'!X37</f>
        <v>398849</v>
      </c>
      <c r="Y35" s="42">
        <f>'[2]December 2013'!X37</f>
        <v>525624</v>
      </c>
      <c r="Z35" s="42">
        <f>'[2]January 2014'!W37</f>
        <v>402112</v>
      </c>
      <c r="AA35" s="42">
        <v>375413</v>
      </c>
      <c r="AB35" s="42">
        <v>422037</v>
      </c>
      <c r="AC35" s="42">
        <v>441066</v>
      </c>
    </row>
    <row r="36" spans="1:29" s="35" customFormat="1" ht="15.75">
      <c r="A36" s="62" t="s">
        <v>18</v>
      </c>
      <c r="B36" s="37">
        <v>43475.962768999998</v>
      </c>
      <c r="C36" s="37">
        <v>53599.680598999999</v>
      </c>
      <c r="D36" s="37">
        <v>50754</v>
      </c>
      <c r="E36" s="37">
        <v>44273.632428999998</v>
      </c>
      <c r="F36" s="37">
        <v>56415.093000000001</v>
      </c>
      <c r="G36" s="37">
        <v>69886.773830000006</v>
      </c>
      <c r="H36" s="37">
        <v>95686.427930000005</v>
      </c>
      <c r="I36" s="37">
        <v>99053.420203000001</v>
      </c>
      <c r="J36" s="37">
        <v>109788.97238200001</v>
      </c>
      <c r="K36" s="37">
        <v>94589.501147999996</v>
      </c>
      <c r="L36" s="37">
        <v>111014.214874</v>
      </c>
      <c r="M36" s="37">
        <v>135896.03765000001</v>
      </c>
      <c r="N36" s="37">
        <v>91072.939985999998</v>
      </c>
      <c r="O36" s="37">
        <v>105733.91310200001</v>
      </c>
      <c r="P36" s="38">
        <v>156737.17344799999</v>
      </c>
      <c r="Q36" s="38">
        <v>133366.84722600001</v>
      </c>
      <c r="R36" s="38">
        <v>88654.171180000005</v>
      </c>
      <c r="S36" s="38">
        <v>123315.401</v>
      </c>
      <c r="T36" s="38">
        <v>110439.07325723401</v>
      </c>
      <c r="U36" s="38">
        <v>83870.612330999997</v>
      </c>
      <c r="V36" s="38">
        <f>131569.138084</f>
        <v>131569.13808400001</v>
      </c>
      <c r="W36" s="38">
        <v>105040.50852712478</v>
      </c>
      <c r="X36" s="38">
        <f>'[2]November 2013'!X41/1000000</f>
        <v>84908.775735624222</v>
      </c>
      <c r="Y36" s="38">
        <f>'[2]December 2013'!X41/1000000</f>
        <v>187514.1931471756</v>
      </c>
      <c r="Z36" s="38">
        <f>117692056832.556/1000000</f>
        <v>117692.056832556</v>
      </c>
      <c r="AA36" s="38">
        <v>82396.713636</v>
      </c>
      <c r="AB36" s="38">
        <v>104323</v>
      </c>
      <c r="AC36" s="38">
        <v>126271.62020400001</v>
      </c>
    </row>
    <row r="37" spans="1:29" s="35" customFormat="1" ht="16.5" thickBot="1">
      <c r="A37" s="63" t="s">
        <v>19</v>
      </c>
      <c r="B37" s="43">
        <v>43475.962</v>
      </c>
      <c r="C37" s="43">
        <v>48537.821684000002</v>
      </c>
      <c r="D37" s="43">
        <v>49277</v>
      </c>
      <c r="E37" s="43">
        <v>48025.854202000002</v>
      </c>
      <c r="F37" s="43">
        <v>49703.701975999997</v>
      </c>
      <c r="G37" s="43">
        <v>53067.547285000001</v>
      </c>
      <c r="H37" s="43">
        <v>59155.958806000002</v>
      </c>
      <c r="I37" s="43">
        <v>64143.141479999998</v>
      </c>
      <c r="J37" s="43">
        <v>69214.900469</v>
      </c>
      <c r="K37" s="43">
        <v>71752.360537</v>
      </c>
      <c r="L37" s="43">
        <v>75321.620022000003</v>
      </c>
      <c r="M37" s="43">
        <v>80369.488157999993</v>
      </c>
      <c r="N37" s="43">
        <v>91072.939985999998</v>
      </c>
      <c r="O37" s="43">
        <v>98403.426544000002</v>
      </c>
      <c r="P37" s="44">
        <v>117848.008845</v>
      </c>
      <c r="Q37" s="44">
        <v>121727.718441</v>
      </c>
      <c r="R37" s="44">
        <v>115113.088988</v>
      </c>
      <c r="S37" s="44">
        <v>116480.074398</v>
      </c>
      <c r="T37" s="44">
        <v>115617.07399999999</v>
      </c>
      <c r="U37" s="44">
        <v>111648.766497</v>
      </c>
      <c r="V37" s="44">
        <v>113862.141118</v>
      </c>
      <c r="W37" s="44">
        <v>112979.97785884212</v>
      </c>
      <c r="X37" s="44">
        <f>[2]Workings!X32/1000000</f>
        <v>110428.05039309504</v>
      </c>
      <c r="Y37" s="44">
        <f>[2]Workings!Y32/1000000</f>
        <v>116851.89562260175</v>
      </c>
      <c r="Z37" s="44">
        <f>[2]Workings!Z32/1000000</f>
        <v>117692.05683255615</v>
      </c>
      <c r="AA37" s="44">
        <f>[2]Workings!AA32/1000000</f>
        <v>100044.38523428794</v>
      </c>
      <c r="AB37" s="44">
        <v>101471</v>
      </c>
      <c r="AC37" s="44">
        <v>105590.64532</v>
      </c>
    </row>
    <row r="38" spans="1:29" s="31" customFormat="1" ht="15">
      <c r="A38" s="28" t="s">
        <v>20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30"/>
      <c r="U38" s="30"/>
      <c r="V38" s="30"/>
      <c r="W38" s="30"/>
      <c r="X38" s="30"/>
      <c r="Y38" s="30"/>
      <c r="Z38" s="30"/>
      <c r="AA38" s="30"/>
      <c r="AB38" s="30"/>
      <c r="AC38" s="30"/>
    </row>
    <row r="39" spans="1:29" ht="15">
      <c r="A39" s="28" t="s">
        <v>21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46"/>
    </row>
  </sheetData>
  <pageMargins left="0.20866141699999999" right="0.20866141699999999" top="0.49803149600000002" bottom="0.49803149600000002" header="6.4960630000000005E-2" footer="6.4960630000000005E-2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52a-b</vt:lpstr>
      <vt:lpstr>'52a-b'!Print_Area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Kwok Chung Yee</dc:creator>
  <cp:lastModifiedBy>Brian Kwok Chung Yee</cp:lastModifiedBy>
  <cp:lastPrinted>2014-06-06T12:40:59Z</cp:lastPrinted>
  <dcterms:created xsi:type="dcterms:W3CDTF">2014-06-02T09:52:41Z</dcterms:created>
  <dcterms:modified xsi:type="dcterms:W3CDTF">2014-07-08T05:17:20Z</dcterms:modified>
</cp:coreProperties>
</file>