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2400" windowHeight="1590" tabRatio="601" activeTab="0"/>
  </bookViews>
  <sheets>
    <sheet name="26" sheetId="1" r:id="rId1"/>
  </sheets>
  <definedNames>
    <definedName name="_xlnm.Print_Area" localSheetId="0">'26'!$A$1:$I$35</definedName>
  </definedNames>
  <calcPr fullCalcOnLoad="1"/>
</workbook>
</file>

<file path=xl/sharedStrings.xml><?xml version="1.0" encoding="utf-8"?>
<sst xmlns="http://schemas.openxmlformats.org/spreadsheetml/2006/main" count="67" uniqueCount="41">
  <si>
    <t xml:space="preserve">outside </t>
  </si>
  <si>
    <t>SMC</t>
  </si>
  <si>
    <t>transacted</t>
  </si>
  <si>
    <t>sold by</t>
  </si>
  <si>
    <t>Total</t>
  </si>
  <si>
    <t>Weighted</t>
  </si>
  <si>
    <t>yield on</t>
  </si>
  <si>
    <t>Bills sold</t>
  </si>
  <si>
    <t>(% p.a.)</t>
  </si>
  <si>
    <t>of SMC</t>
  </si>
  <si>
    <t>as at end</t>
  </si>
  <si>
    <t>of period</t>
  </si>
  <si>
    <t>purchased</t>
  </si>
  <si>
    <t>by</t>
  </si>
  <si>
    <t>secondary</t>
  </si>
  <si>
    <t>market</t>
  </si>
  <si>
    <t>transactions</t>
  </si>
  <si>
    <t>average</t>
  </si>
  <si>
    <t>Period</t>
  </si>
  <si>
    <t>(Rs million)</t>
  </si>
  <si>
    <t>SMC: Secondary Market Cell of the Bank of Mauritius.</t>
  </si>
  <si>
    <t>-</t>
  </si>
  <si>
    <t xml:space="preserve">   Figures may not add up to totals due to rounding.</t>
  </si>
  <si>
    <t>Amount</t>
  </si>
  <si>
    <t>amount of</t>
  </si>
  <si>
    <r>
      <t xml:space="preserve">3 </t>
    </r>
    <r>
      <rPr>
        <i/>
        <sz val="9"/>
        <rFont val="Arial"/>
        <family val="2"/>
      </rPr>
      <t>Only on Outright Transactions Over the Counter and on the Stock Exchange of Mauritius.</t>
    </r>
  </si>
  <si>
    <t>of Securities</t>
  </si>
  <si>
    <t>Notes sold</t>
  </si>
  <si>
    <r>
      <t>SMC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</si>
  <si>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by SMC</t>
    </r>
    <r>
      <rPr>
        <vertAlign val="superscript"/>
        <sz val="10"/>
        <rFont val="Arial"/>
        <family val="2"/>
      </rPr>
      <t xml:space="preserve"> 3</t>
    </r>
  </si>
  <si>
    <r>
      <t xml:space="preserve">1 </t>
    </r>
    <r>
      <rPr>
        <i/>
        <sz val="9"/>
        <rFont val="Arial"/>
        <family val="2"/>
      </rPr>
      <t>Includes Transactions by Primary Dealers.   2  Includes securities sold Over The Counter (OTC) and on the Stock  Exchange of Mauritius.</t>
    </r>
  </si>
  <si>
    <r>
      <t xml:space="preserve">SMC </t>
    </r>
    <r>
      <rPr>
        <b/>
        <vertAlign val="superscript"/>
        <sz val="10"/>
        <rFont val="Arial"/>
        <family val="2"/>
      </rPr>
      <t>2</t>
    </r>
  </si>
  <si>
    <t>Source:  Accounting and Budgeting Division.</t>
  </si>
  <si>
    <t>Holdings</t>
  </si>
  <si>
    <t xml:space="preserve">                     </t>
  </si>
  <si>
    <t>03-04 Jan</t>
  </si>
  <si>
    <t>07-11 Jan</t>
  </si>
  <si>
    <t>14-18 Jan</t>
  </si>
  <si>
    <t>21-25 Jan</t>
  </si>
  <si>
    <t>28-31 Jan</t>
  </si>
  <si>
    <t>Table 26: Secondary Market Activity: January 2012 - January 2013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</si>
</sst>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_-* #,##0.0_-;\-* #,##0.0_-;_-* &quot;-&quot;??_-;_-@_-"/>
    <numFmt numFmtId="180" formatCode="_-* #,##0_-;\-* #,##0_-;_-* &quot;-&quot;??_-;_-@_-"/>
    <numFmt numFmtId="181" formatCode="0.000"/>
    <numFmt numFmtId="182" formatCode="mmm\ "/>
    <numFmt numFmtId="183" formatCode="0.0000"/>
    <numFmt numFmtId="184" formatCode="0.0"/>
    <numFmt numFmtId="185" formatCode="0.0000000"/>
    <numFmt numFmtId="186" formatCode="0.000000"/>
    <numFmt numFmtId="187" formatCode="0.00000"/>
    <numFmt numFmtId="188" formatCode="0.00_);\(0.00\)"/>
    <numFmt numFmtId="189" formatCode="0.0_);\(0.0\)"/>
    <numFmt numFmtId="190" formatCode="0_);\(0\)"/>
    <numFmt numFmtId="191" formatCode="0.00000000"/>
    <numFmt numFmtId="192" formatCode="#,##0.000"/>
    <numFmt numFmtId="193" formatCode="_(* #,##0.0_);_(* \(#,##0.0\);_(* &quot;-&quot;??_);_(@_)"/>
    <numFmt numFmtId="194" formatCode="yyyy"/>
    <numFmt numFmtId="195" formatCode="\-#,##0;\(#,##0\)"/>
    <numFmt numFmtId="196" formatCode="mmmm\-yyyy"/>
    <numFmt numFmtId="197" formatCode="mmmm\ yyyy"/>
    <numFmt numFmtId="198" formatCode="#,##0.0000"/>
    <numFmt numFmtId="199" formatCode="mmmm\-yy"/>
    <numFmt numFmtId="200" formatCode="d\-mmmm"/>
    <numFmt numFmtId="201" formatCode="dd\-mmmm"/>
    <numFmt numFmtId="202" formatCode="d\ mmm"/>
    <numFmt numFmtId="203" formatCode="dd\ mmmm"/>
  </numFmts>
  <fonts count="5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9"/>
      <name val="Times New Roman"/>
      <family val="1"/>
    </font>
    <font>
      <i/>
      <vertAlign val="superscript"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mediumGray">
        <fgColor indexed="22"/>
        <bgColor indexed="22"/>
      </patternFill>
    </fill>
    <fill>
      <patternFill patternType="dark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178" fontId="5" fillId="33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" vertical="center"/>
    </xf>
    <xf numFmtId="178" fontId="5" fillId="33" borderId="12" xfId="0" applyNumberFormat="1" applyFont="1" applyFill="1" applyBorder="1" applyAlignment="1">
      <alignment horizontal="center" vertical="center"/>
    </xf>
    <xf numFmtId="178" fontId="5" fillId="33" borderId="13" xfId="0" applyNumberFormat="1" applyFont="1" applyFill="1" applyBorder="1" applyAlignment="1">
      <alignment horizontal="center" vertical="center"/>
    </xf>
    <xf numFmtId="178" fontId="0" fillId="33" borderId="14" xfId="0" applyNumberFormat="1" applyFont="1" applyFill="1" applyBorder="1" applyAlignment="1">
      <alignment horizontal="center" vertical="center"/>
    </xf>
    <xf numFmtId="16" fontId="5" fillId="0" borderId="0" xfId="0" applyNumberFormat="1" applyFont="1" applyFill="1" applyAlignment="1">
      <alignment vertical="center"/>
    </xf>
    <xf numFmtId="178" fontId="0" fillId="33" borderId="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84" fontId="0" fillId="33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184" fontId="0" fillId="33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178" fontId="5" fillId="33" borderId="19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right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2" fontId="0" fillId="33" borderId="17" xfId="0" applyNumberFormat="1" applyFont="1" applyFill="1" applyBorder="1" applyAlignment="1">
      <alignment horizontal="center" vertical="center"/>
    </xf>
    <xf numFmtId="178" fontId="0" fillId="33" borderId="15" xfId="0" applyNumberFormat="1" applyFont="1" applyFill="1" applyBorder="1" applyAlignment="1">
      <alignment horizontal="center" vertical="center"/>
    </xf>
    <xf numFmtId="2" fontId="0" fillId="33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2" fontId="0" fillId="33" borderId="25" xfId="0" applyNumberFormat="1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Continuous" vertical="center"/>
    </xf>
    <xf numFmtId="0" fontId="4" fillId="35" borderId="23" xfId="0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Continuous" vertical="center"/>
    </xf>
    <xf numFmtId="17" fontId="6" fillId="35" borderId="16" xfId="0" applyNumberFormat="1" applyFont="1" applyFill="1" applyBorder="1" applyAlignment="1">
      <alignment horizontal="right" vertical="center"/>
    </xf>
    <xf numFmtId="17" fontId="6" fillId="35" borderId="28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178" fontId="0" fillId="33" borderId="29" xfId="0" applyNumberFormat="1" applyFont="1" applyFill="1" applyBorder="1" applyAlignment="1">
      <alignment horizontal="center" vertical="center"/>
    </xf>
    <xf numFmtId="199" fontId="6" fillId="35" borderId="30" xfId="0" applyNumberFormat="1" applyFont="1" applyFill="1" applyBorder="1" applyAlignment="1" quotePrefix="1">
      <alignment horizontal="center" vertical="center"/>
    </xf>
    <xf numFmtId="3" fontId="10" fillId="0" borderId="0" xfId="0" applyNumberFormat="1" applyFont="1" applyAlignment="1">
      <alignment vertical="center"/>
    </xf>
    <xf numFmtId="202" fontId="15" fillId="36" borderId="16" xfId="0" applyNumberFormat="1" applyFont="1" applyFill="1" applyBorder="1" applyAlignment="1">
      <alignment horizontal="right"/>
    </xf>
    <xf numFmtId="184" fontId="5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0" fillId="33" borderId="15" xfId="0" applyNumberFormat="1" applyFont="1" applyFill="1" applyBorder="1" applyAlignment="1">
      <alignment horizontal="center" vertical="center"/>
    </xf>
    <xf numFmtId="2" fontId="0" fillId="33" borderId="32" xfId="0" applyNumberFormat="1" applyFont="1" applyFill="1" applyBorder="1" applyAlignment="1">
      <alignment horizontal="center" vertical="center"/>
    </xf>
    <xf numFmtId="184" fontId="0" fillId="33" borderId="2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35"/>
  <sheetViews>
    <sheetView tabSelected="1" zoomScalePageLayoutView="0" workbookViewId="0" topLeftCell="A1">
      <selection activeCell="D28" sqref="D28"/>
    </sheetView>
  </sheetViews>
  <sheetFormatPr defaultColWidth="11.421875" defaultRowHeight="12.75"/>
  <cols>
    <col min="1" max="1" width="14.8515625" style="3" customWidth="1"/>
    <col min="2" max="3" width="12.57421875" style="3" customWidth="1"/>
    <col min="4" max="4" width="12.140625" style="3" customWidth="1"/>
    <col min="5" max="5" width="14.00390625" style="3" bestFit="1" customWidth="1"/>
    <col min="6" max="6" width="13.57421875" style="3" bestFit="1" customWidth="1"/>
    <col min="7" max="7" width="10.57421875" style="3" bestFit="1" customWidth="1"/>
    <col min="8" max="8" width="11.8515625" style="3" bestFit="1" customWidth="1"/>
    <col min="9" max="9" width="5.7109375" style="3" customWidth="1"/>
    <col min="10" max="10" width="11.421875" style="3" customWidth="1"/>
    <col min="11" max="20" width="11.421875" style="1" customWidth="1"/>
    <col min="21" max="16384" width="11.421875" style="3" customWidth="1"/>
  </cols>
  <sheetData>
    <row r="1" spans="1:10" s="1" customFormat="1" ht="24" customHeight="1">
      <c r="A1" s="36" t="s">
        <v>40</v>
      </c>
      <c r="B1" s="37"/>
      <c r="F1" s="38"/>
      <c r="G1" s="2"/>
      <c r="H1" s="2"/>
      <c r="I1" s="2"/>
      <c r="J1" s="2"/>
    </row>
    <row r="2" spans="6:10" s="1" customFormat="1" ht="14.25" customHeight="1" thickBot="1">
      <c r="F2" s="4"/>
      <c r="G2" s="4"/>
      <c r="H2" s="4"/>
      <c r="I2" s="4"/>
      <c r="J2" s="4"/>
    </row>
    <row r="3" spans="1:8" ht="12.75">
      <c r="A3" s="39" t="s">
        <v>18</v>
      </c>
      <c r="B3" s="40" t="s">
        <v>33</v>
      </c>
      <c r="C3" s="40" t="s">
        <v>23</v>
      </c>
      <c r="D3" s="40" t="s">
        <v>23</v>
      </c>
      <c r="E3" s="40" t="s">
        <v>23</v>
      </c>
      <c r="F3" s="40" t="s">
        <v>4</v>
      </c>
      <c r="G3" s="40" t="s">
        <v>5</v>
      </c>
      <c r="H3" s="41" t="s">
        <v>5</v>
      </c>
    </row>
    <row r="4" spans="1:8" ht="12.75">
      <c r="A4" s="31"/>
      <c r="B4" s="26" t="s">
        <v>9</v>
      </c>
      <c r="C4" s="26" t="s">
        <v>26</v>
      </c>
      <c r="D4" s="26" t="s">
        <v>26</v>
      </c>
      <c r="E4" s="26" t="s">
        <v>26</v>
      </c>
      <c r="F4" s="26" t="s">
        <v>24</v>
      </c>
      <c r="G4" s="26" t="s">
        <v>17</v>
      </c>
      <c r="H4" s="32" t="s">
        <v>17</v>
      </c>
    </row>
    <row r="5" spans="1:8" ht="12.75">
      <c r="A5" s="31"/>
      <c r="B5" s="26" t="s">
        <v>10</v>
      </c>
      <c r="C5" s="26" t="s">
        <v>2</v>
      </c>
      <c r="D5" s="26" t="s">
        <v>12</v>
      </c>
      <c r="E5" s="26" t="s">
        <v>3</v>
      </c>
      <c r="F5" s="26" t="s">
        <v>14</v>
      </c>
      <c r="G5" s="26" t="s">
        <v>6</v>
      </c>
      <c r="H5" s="32" t="s">
        <v>6</v>
      </c>
    </row>
    <row r="6" spans="1:8" ht="14.25">
      <c r="A6" s="31"/>
      <c r="B6" s="26" t="s">
        <v>11</v>
      </c>
      <c r="C6" s="26" t="s">
        <v>0</v>
      </c>
      <c r="D6" s="26" t="s">
        <v>13</v>
      </c>
      <c r="E6" s="26" t="s">
        <v>31</v>
      </c>
      <c r="F6" s="26" t="s">
        <v>15</v>
      </c>
      <c r="G6" s="26" t="s">
        <v>7</v>
      </c>
      <c r="H6" s="32" t="s">
        <v>27</v>
      </c>
    </row>
    <row r="7" spans="1:8" ht="14.25">
      <c r="A7" s="31"/>
      <c r="B7" s="26"/>
      <c r="C7" s="26" t="s">
        <v>28</v>
      </c>
      <c r="D7" s="26" t="s">
        <v>1</v>
      </c>
      <c r="E7" s="26"/>
      <c r="F7" s="26" t="s">
        <v>16</v>
      </c>
      <c r="G7" s="26" t="s">
        <v>29</v>
      </c>
      <c r="H7" s="32" t="s">
        <v>29</v>
      </c>
    </row>
    <row r="8" spans="1:9" ht="12.75">
      <c r="A8" s="31"/>
      <c r="B8" s="27"/>
      <c r="C8" s="27"/>
      <c r="D8" s="27"/>
      <c r="E8" s="27"/>
      <c r="F8" s="27"/>
      <c r="G8" s="27"/>
      <c r="H8" s="48"/>
      <c r="I8" s="1"/>
    </row>
    <row r="9" spans="1:20" s="5" customFormat="1" ht="15">
      <c r="A9" s="33"/>
      <c r="B9" s="7"/>
      <c r="C9" s="8"/>
      <c r="D9" s="9" t="s">
        <v>19</v>
      </c>
      <c r="E9" s="9"/>
      <c r="F9" s="10"/>
      <c r="G9" s="50" t="s">
        <v>8</v>
      </c>
      <c r="H9" s="47" t="s">
        <v>8</v>
      </c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5" customFormat="1" ht="18.75" customHeight="1">
      <c r="A10" s="55">
        <v>41275</v>
      </c>
      <c r="B10" s="11"/>
      <c r="C10" s="12"/>
      <c r="D10" s="12"/>
      <c r="E10" s="13"/>
      <c r="F10" s="13"/>
      <c r="G10" s="12"/>
      <c r="H10" s="34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5" customFormat="1" ht="15" customHeight="1">
      <c r="A11" s="57" t="s">
        <v>35</v>
      </c>
      <c r="B11" s="54">
        <f>3453.4+1567.45+311.2</f>
        <v>5332.05</v>
      </c>
      <c r="C11" s="66">
        <v>300</v>
      </c>
      <c r="D11" s="28">
        <f>175+50</f>
        <v>225</v>
      </c>
      <c r="E11" s="66">
        <v>0.4</v>
      </c>
      <c r="F11" s="14">
        <f>SUM(C11:E11)</f>
        <v>525.4</v>
      </c>
      <c r="G11" s="46" t="s">
        <v>21</v>
      </c>
      <c r="H11" s="42">
        <v>4.9</v>
      </c>
      <c r="I11" s="15"/>
      <c r="K11" s="6"/>
      <c r="L11" s="6" t="s">
        <v>34</v>
      </c>
      <c r="M11" s="6"/>
      <c r="N11" s="6"/>
      <c r="O11" s="6"/>
      <c r="P11" s="6"/>
      <c r="Q11" s="6"/>
      <c r="R11" s="6"/>
      <c r="S11" s="6"/>
      <c r="T11" s="6"/>
    </row>
    <row r="12" spans="1:20" s="5" customFormat="1" ht="15" customHeight="1">
      <c r="A12" s="57" t="s">
        <v>36</v>
      </c>
      <c r="B12" s="16">
        <f>3433.4+1567.45+311.2</f>
        <v>5312.05</v>
      </c>
      <c r="C12" s="28">
        <v>42.6</v>
      </c>
      <c r="D12" s="28">
        <v>100</v>
      </c>
      <c r="E12" s="46" t="s">
        <v>21</v>
      </c>
      <c r="F12" s="14">
        <f>SUM(C12:E12)</f>
        <v>142.6</v>
      </c>
      <c r="G12" s="46" t="s">
        <v>21</v>
      </c>
      <c r="H12" s="42" t="s">
        <v>21</v>
      </c>
      <c r="I12" s="15"/>
      <c r="K12" s="62"/>
      <c r="L12" s="6"/>
      <c r="M12" s="6"/>
      <c r="N12" s="6"/>
      <c r="O12" s="6"/>
      <c r="P12" s="6"/>
      <c r="Q12" s="6"/>
      <c r="R12" s="6"/>
      <c r="S12" s="6"/>
      <c r="T12" s="6"/>
    </row>
    <row r="13" spans="1:20" s="5" customFormat="1" ht="15" customHeight="1">
      <c r="A13" s="57" t="s">
        <v>37</v>
      </c>
      <c r="B13" s="16">
        <f>3404+2517.45+311.2</f>
        <v>6232.65</v>
      </c>
      <c r="C13" s="28">
        <v>375</v>
      </c>
      <c r="D13" s="28">
        <v>80</v>
      </c>
      <c r="E13" s="46" t="s">
        <v>21</v>
      </c>
      <c r="F13" s="14">
        <f>SUM(C13:E13)</f>
        <v>455</v>
      </c>
      <c r="G13" s="46" t="s">
        <v>21</v>
      </c>
      <c r="H13" s="42" t="s">
        <v>21</v>
      </c>
      <c r="K13" s="62"/>
      <c r="L13" s="6"/>
      <c r="M13" s="6"/>
      <c r="N13" s="6"/>
      <c r="O13" s="6"/>
      <c r="P13" s="6"/>
      <c r="Q13" s="6"/>
      <c r="R13" s="6"/>
      <c r="S13" s="6"/>
      <c r="T13" s="6"/>
    </row>
    <row r="14" spans="1:20" s="5" customFormat="1" ht="15" customHeight="1">
      <c r="A14" s="57" t="s">
        <v>38</v>
      </c>
      <c r="B14" s="16">
        <f>3324+2517.45+311.2</f>
        <v>6152.65</v>
      </c>
      <c r="C14" s="28">
        <v>455</v>
      </c>
      <c r="D14" s="28">
        <v>80</v>
      </c>
      <c r="E14" s="46" t="s">
        <v>21</v>
      </c>
      <c r="F14" s="14">
        <f>SUM(C14:E14)</f>
        <v>535</v>
      </c>
      <c r="G14" s="46" t="s">
        <v>21</v>
      </c>
      <c r="H14" s="42" t="s">
        <v>21</v>
      </c>
      <c r="K14" s="62"/>
      <c r="L14" s="6"/>
      <c r="M14" s="6"/>
      <c r="N14" s="6"/>
      <c r="O14" s="6"/>
      <c r="P14" s="6"/>
      <c r="Q14" s="6"/>
      <c r="R14" s="6"/>
      <c r="S14" s="6"/>
      <c r="T14" s="6"/>
    </row>
    <row r="15" spans="1:20" s="5" customFormat="1" ht="15" customHeight="1">
      <c r="A15" s="57" t="s">
        <v>39</v>
      </c>
      <c r="B15" s="43">
        <f>3314+2517.45+311.2</f>
        <v>6142.65</v>
      </c>
      <c r="C15" s="24">
        <v>198.2</v>
      </c>
      <c r="D15" s="64">
        <v>70</v>
      </c>
      <c r="E15" s="64" t="s">
        <v>21</v>
      </c>
      <c r="F15" s="43">
        <f>SUM(C15:E15)</f>
        <v>268.2</v>
      </c>
      <c r="G15" s="64" t="s">
        <v>21</v>
      </c>
      <c r="H15" s="44" t="s">
        <v>21</v>
      </c>
      <c r="K15" s="62"/>
      <c r="L15" s="6"/>
      <c r="M15" s="6"/>
      <c r="N15" s="6"/>
      <c r="O15" s="6"/>
      <c r="P15" s="6"/>
      <c r="Q15" s="6"/>
      <c r="R15" s="6"/>
      <c r="S15" s="6"/>
      <c r="T15" s="6"/>
    </row>
    <row r="16" spans="1:20" s="5" customFormat="1" ht="15" customHeight="1">
      <c r="A16" s="51">
        <v>40909</v>
      </c>
      <c r="B16" s="18">
        <v>9638</v>
      </c>
      <c r="C16" s="17">
        <v>163</v>
      </c>
      <c r="D16" s="17">
        <v>360</v>
      </c>
      <c r="E16" s="17">
        <v>2.8</v>
      </c>
      <c r="F16" s="17">
        <v>525.8</v>
      </c>
      <c r="G16" s="49">
        <v>4.35</v>
      </c>
      <c r="H16" s="35">
        <v>5.5</v>
      </c>
      <c r="J16" s="58"/>
      <c r="K16" s="62"/>
      <c r="L16" s="6"/>
      <c r="M16" s="6"/>
      <c r="N16" s="6"/>
      <c r="O16" s="6"/>
      <c r="P16" s="6"/>
      <c r="Q16" s="6"/>
      <c r="R16" s="6"/>
      <c r="S16" s="6"/>
      <c r="T16" s="6"/>
    </row>
    <row r="17" spans="1:20" s="19" customFormat="1" ht="18.75" customHeight="1">
      <c r="A17" s="51">
        <v>40940</v>
      </c>
      <c r="B17" s="18">
        <v>9901.5</v>
      </c>
      <c r="C17" s="17">
        <v>84.39999999999999</v>
      </c>
      <c r="D17" s="17">
        <v>400</v>
      </c>
      <c r="E17" s="17">
        <v>1.1</v>
      </c>
      <c r="F17" s="17">
        <v>485.49999999999994</v>
      </c>
      <c r="G17" s="49">
        <v>4.55</v>
      </c>
      <c r="H17" s="35">
        <v>5.5</v>
      </c>
      <c r="J17" s="53"/>
      <c r="K17" s="63"/>
      <c r="L17" s="20"/>
      <c r="M17" s="20"/>
      <c r="N17" s="20"/>
      <c r="O17" s="20"/>
      <c r="P17" s="20"/>
      <c r="Q17" s="20"/>
      <c r="R17" s="20"/>
      <c r="S17" s="20"/>
      <c r="T17" s="20"/>
    </row>
    <row r="18" spans="1:20" s="19" customFormat="1" ht="18.75" customHeight="1">
      <c r="A18" s="51">
        <v>40969</v>
      </c>
      <c r="B18" s="18">
        <v>9548</v>
      </c>
      <c r="C18" s="17">
        <v>208.39999999999998</v>
      </c>
      <c r="D18" s="17">
        <v>460</v>
      </c>
      <c r="E18" s="17">
        <v>8.5</v>
      </c>
      <c r="F18" s="17">
        <v>676.9</v>
      </c>
      <c r="G18" s="49">
        <v>4.55</v>
      </c>
      <c r="H18" s="35">
        <v>5.5</v>
      </c>
      <c r="J18" s="53"/>
      <c r="K18" s="63"/>
      <c r="L18" s="20"/>
      <c r="M18" s="20"/>
      <c r="N18" s="20"/>
      <c r="O18" s="20"/>
      <c r="P18" s="20"/>
      <c r="Q18" s="20"/>
      <c r="R18" s="20"/>
      <c r="S18" s="20"/>
      <c r="T18" s="20"/>
    </row>
    <row r="19" spans="1:20" s="19" customFormat="1" ht="18.75" customHeight="1">
      <c r="A19" s="51">
        <v>41000</v>
      </c>
      <c r="B19" s="18">
        <v>9886.5</v>
      </c>
      <c r="C19" s="17">
        <v>1063.3</v>
      </c>
      <c r="D19" s="17">
        <v>380</v>
      </c>
      <c r="E19" s="17">
        <v>1</v>
      </c>
      <c r="F19" s="17">
        <v>1444.3000000000002</v>
      </c>
      <c r="G19" s="49" t="s">
        <v>21</v>
      </c>
      <c r="H19" s="35">
        <v>5.5</v>
      </c>
      <c r="J19" s="53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s="19" customFormat="1" ht="18.75" customHeight="1">
      <c r="A20" s="51">
        <v>41030</v>
      </c>
      <c r="B20" s="18">
        <v>9866</v>
      </c>
      <c r="C20" s="17">
        <v>394.8</v>
      </c>
      <c r="D20" s="17">
        <v>380</v>
      </c>
      <c r="E20" s="17">
        <v>2.55</v>
      </c>
      <c r="F20" s="17">
        <v>777.35</v>
      </c>
      <c r="G20" s="49">
        <v>3.71</v>
      </c>
      <c r="H20" s="35" t="s">
        <v>21</v>
      </c>
      <c r="J20" s="53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s="19" customFormat="1" ht="18.75" customHeight="1">
      <c r="A21" s="51">
        <v>41061</v>
      </c>
      <c r="B21" s="18">
        <v>9249</v>
      </c>
      <c r="C21" s="17">
        <v>323.1</v>
      </c>
      <c r="D21" s="17">
        <v>320</v>
      </c>
      <c r="E21" s="17">
        <v>0.5</v>
      </c>
      <c r="F21" s="17">
        <v>643.6</v>
      </c>
      <c r="G21" s="49">
        <v>3.71</v>
      </c>
      <c r="H21" s="35">
        <v>5.5</v>
      </c>
      <c r="J21" s="53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s="19" customFormat="1" ht="18.75" customHeight="1">
      <c r="A22" s="51">
        <v>41091</v>
      </c>
      <c r="B22" s="18">
        <v>8883</v>
      </c>
      <c r="C22" s="17">
        <v>424.3</v>
      </c>
      <c r="D22" s="17">
        <v>320</v>
      </c>
      <c r="E22" s="17">
        <v>1.5</v>
      </c>
      <c r="F22" s="17">
        <v>745.8000000000001</v>
      </c>
      <c r="G22" s="49">
        <v>3.75</v>
      </c>
      <c r="H22" s="35">
        <v>5.5</v>
      </c>
      <c r="J22" s="53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s="19" customFormat="1" ht="18.75" customHeight="1">
      <c r="A23" s="51">
        <v>41122</v>
      </c>
      <c r="B23" s="18">
        <v>8076.85</v>
      </c>
      <c r="C23" s="17">
        <v>103.2</v>
      </c>
      <c r="D23" s="17">
        <v>400</v>
      </c>
      <c r="E23" s="17">
        <v>11.7</v>
      </c>
      <c r="F23" s="17">
        <v>514.9</v>
      </c>
      <c r="G23" s="49">
        <v>3.67</v>
      </c>
      <c r="H23" s="35">
        <v>5.5</v>
      </c>
      <c r="J23" s="53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s="19" customFormat="1" ht="18.75" customHeight="1">
      <c r="A24" s="51">
        <v>41153</v>
      </c>
      <c r="B24" s="18">
        <v>7594.8</v>
      </c>
      <c r="C24" s="17">
        <v>134.6</v>
      </c>
      <c r="D24" s="17">
        <v>320</v>
      </c>
      <c r="E24" s="17">
        <v>2.1999999999999997</v>
      </c>
      <c r="F24" s="17">
        <v>456.8</v>
      </c>
      <c r="G24" s="49">
        <v>3.75</v>
      </c>
      <c r="H24" s="35">
        <v>5.5</v>
      </c>
      <c r="J24" s="53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s="19" customFormat="1" ht="18.75" customHeight="1">
      <c r="A25" s="51">
        <v>41183</v>
      </c>
      <c r="B25" s="18">
        <v>6844.9</v>
      </c>
      <c r="C25" s="17">
        <v>197.4</v>
      </c>
      <c r="D25" s="17">
        <v>380</v>
      </c>
      <c r="E25" s="17">
        <v>1</v>
      </c>
      <c r="F25" s="17">
        <v>577.85</v>
      </c>
      <c r="G25" s="49">
        <v>3.43</v>
      </c>
      <c r="H25" s="35" t="s">
        <v>21</v>
      </c>
      <c r="J25" s="53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s="19" customFormat="1" ht="18.75" customHeight="1">
      <c r="A26" s="51">
        <v>41214</v>
      </c>
      <c r="B26" s="18">
        <v>5167.349999999999</v>
      </c>
      <c r="C26" s="17">
        <v>62.400000000000006</v>
      </c>
      <c r="D26" s="17">
        <v>400</v>
      </c>
      <c r="E26" s="17">
        <v>2.9499999999999997</v>
      </c>
      <c r="F26" s="17">
        <v>465.35</v>
      </c>
      <c r="G26" s="49">
        <v>3.57</v>
      </c>
      <c r="H26" s="35" t="s">
        <v>21</v>
      </c>
      <c r="J26" s="53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s="19" customFormat="1" ht="18.75" customHeight="1">
      <c r="A27" s="51">
        <v>41244</v>
      </c>
      <c r="B27" s="61">
        <v>5157.45</v>
      </c>
      <c r="C27" s="17">
        <v>406.7</v>
      </c>
      <c r="D27" s="17">
        <v>360</v>
      </c>
      <c r="E27" s="17">
        <v>2.8499999999999996</v>
      </c>
      <c r="F27" s="17">
        <v>769.55</v>
      </c>
      <c r="G27" s="49">
        <v>3.37</v>
      </c>
      <c r="H27" s="35">
        <v>5.4</v>
      </c>
      <c r="J27" s="53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s="19" customFormat="1" ht="18.75" customHeight="1" thickBot="1">
      <c r="A28" s="52">
        <v>41275</v>
      </c>
      <c r="B28" s="60">
        <f>B15</f>
        <v>6142.65</v>
      </c>
      <c r="C28" s="45">
        <f>SUM(C11:C15)</f>
        <v>1370.8</v>
      </c>
      <c r="D28" s="45">
        <f>SUM(D11:D15)</f>
        <v>555</v>
      </c>
      <c r="E28" s="45">
        <v>1</v>
      </c>
      <c r="F28" s="45">
        <f>SUM(F11:F15)</f>
        <v>1926.2</v>
      </c>
      <c r="G28" s="64" t="s">
        <v>21</v>
      </c>
      <c r="H28" s="65">
        <v>4.9</v>
      </c>
      <c r="J28" s="53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s="19" customFormat="1" ht="19.5" customHeight="1">
      <c r="A29" s="22" t="s">
        <v>30</v>
      </c>
      <c r="B29" s="25"/>
      <c r="D29" s="30"/>
      <c r="E29" s="30"/>
      <c r="F29" s="30"/>
      <c r="G29" s="30"/>
      <c r="H29" s="30"/>
      <c r="K29" s="59"/>
      <c r="L29" s="20"/>
      <c r="M29" s="20"/>
      <c r="N29" s="20"/>
      <c r="O29" s="20"/>
      <c r="P29" s="20"/>
      <c r="Q29" s="20"/>
      <c r="R29" s="20"/>
      <c r="S29" s="20"/>
      <c r="T29" s="20"/>
    </row>
    <row r="30" spans="1:20" s="19" customFormat="1" ht="17.25" customHeight="1">
      <c r="A30" s="67" t="s">
        <v>25</v>
      </c>
      <c r="B30" s="67"/>
      <c r="C30" s="67"/>
      <c r="D30" s="67"/>
      <c r="E30" s="67"/>
      <c r="F30" s="67"/>
      <c r="G30" s="67"/>
      <c r="H30" s="67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s="19" customFormat="1" ht="18" customHeight="1">
      <c r="A31" s="68" t="s">
        <v>20</v>
      </c>
      <c r="B31" s="68"/>
      <c r="C31" s="68"/>
      <c r="D31" s="68"/>
      <c r="E31" s="68" t="s">
        <v>22</v>
      </c>
      <c r="F31" s="68"/>
      <c r="G31" s="68"/>
      <c r="H31" s="68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s="21" customFormat="1" ht="18" customHeight="1">
      <c r="A32" s="29" t="s">
        <v>32</v>
      </c>
      <c r="B32" s="29"/>
      <c r="C32" s="29"/>
      <c r="D32" s="29"/>
      <c r="E32" s="29"/>
      <c r="F32" s="29"/>
      <c r="G32" s="29"/>
      <c r="H32" s="29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="29" customFormat="1" ht="12.75">
      <c r="F33" s="56"/>
    </row>
    <row r="34" spans="1:8" s="29" customFormat="1" ht="12.75">
      <c r="A34" s="21"/>
      <c r="B34" s="21"/>
      <c r="C34" s="21"/>
      <c r="D34" s="21"/>
      <c r="E34" s="21"/>
      <c r="F34" s="21"/>
      <c r="G34" s="21"/>
      <c r="H34" s="21"/>
    </row>
    <row r="35" spans="1:20" s="21" customFormat="1" ht="18" customHeight="1">
      <c r="A35" s="3"/>
      <c r="B35" s="3"/>
      <c r="C35" s="3"/>
      <c r="D35" s="3"/>
      <c r="E35" s="3"/>
      <c r="F35" s="3"/>
      <c r="G35" s="3"/>
      <c r="H35" s="3"/>
      <c r="K35" s="23"/>
      <c r="L35" s="23"/>
      <c r="M35" s="23"/>
      <c r="N35" s="23"/>
      <c r="O35" s="23"/>
      <c r="P35" s="23"/>
      <c r="Q35" s="23"/>
      <c r="R35" s="23"/>
      <c r="S35" s="23"/>
      <c r="T35" s="23"/>
    </row>
  </sheetData>
  <sheetProtection/>
  <mergeCells count="3">
    <mergeCell ref="A30:H30"/>
    <mergeCell ref="A31:D31"/>
    <mergeCell ref="E31:H31"/>
  </mergeCells>
  <printOptions horizontalCentered="1"/>
  <pageMargins left="1.141732283464567" right="0.2362204724409449" top="0.5905511811023623" bottom="0.9055118110236221" header="0.8661417322834646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Nancy P. Lo Tiap Kwong</cp:lastModifiedBy>
  <cp:lastPrinted>2013-02-11T10:23:41Z</cp:lastPrinted>
  <dcterms:created xsi:type="dcterms:W3CDTF">1999-02-05T23:18:08Z</dcterms:created>
  <dcterms:modified xsi:type="dcterms:W3CDTF">2013-02-12T13:24:18Z</dcterms:modified>
  <cp:category/>
  <cp:version/>
  <cp:contentType/>
  <cp:contentStatus/>
</cp:coreProperties>
</file>