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00" windowHeight="6195" activeTab="0"/>
  </bookViews>
  <sheets>
    <sheet name="33" sheetId="1" r:id="rId1"/>
  </sheets>
  <externalReferences>
    <externalReference r:id="rId4"/>
  </externalReferences>
  <definedNames>
    <definedName name="_xlnm.Print_Area" localSheetId="0">'33'!$A$1:$J$21</definedName>
  </definedNames>
  <calcPr fullCalcOnLoad="1"/>
</workbook>
</file>

<file path=xl/sharedStrings.xml><?xml version="1.0" encoding="utf-8"?>
<sst xmlns="http://schemas.openxmlformats.org/spreadsheetml/2006/main" count="28" uniqueCount="25">
  <si>
    <t>Overdrafts</t>
  </si>
  <si>
    <t>Loans</t>
  </si>
  <si>
    <t>Agriculture &amp; Fishing</t>
  </si>
  <si>
    <t>Manufacturing</t>
  </si>
  <si>
    <t>Tourism</t>
  </si>
  <si>
    <t>Transport</t>
  </si>
  <si>
    <t>Construction</t>
  </si>
  <si>
    <t>Traders</t>
  </si>
  <si>
    <t>Information Communication and Technology</t>
  </si>
  <si>
    <t>Financial and Business Services</t>
  </si>
  <si>
    <t>Infrastructure</t>
  </si>
  <si>
    <t xml:space="preserve">Other </t>
  </si>
  <si>
    <t>Other</t>
  </si>
  <si>
    <t>Corporate Shares</t>
  </si>
  <si>
    <t>Fixed Dated Securities</t>
  </si>
  <si>
    <t>Personal and Professional</t>
  </si>
  <si>
    <t>(Rs million)</t>
  </si>
  <si>
    <t>Figures may not add up to totals due to rounding.</t>
  </si>
  <si>
    <t>Loans and Other Financing in Foreign Currencies Outside Mauritius</t>
  </si>
  <si>
    <t>Foreign Bills Purchased &amp; Discounted</t>
  </si>
  <si>
    <t>Investment in Foreign Securities</t>
  </si>
  <si>
    <t>TOTAL</t>
  </si>
  <si>
    <t>SECTORS</t>
  </si>
  <si>
    <t>Table 33: Sectorwise Distribution of Credit to Non Residents: March 2012</t>
  </si>
  <si>
    <t>Source: Off-Site  Division, Supervision Department.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</si>
</sst>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173" fontId="6" fillId="0" borderId="11" xfId="42" applyNumberFormat="1" applyFont="1" applyFill="1" applyBorder="1" applyAlignment="1">
      <alignment/>
    </xf>
    <xf numFmtId="173" fontId="6" fillId="0" borderId="12" xfId="42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vertical="top"/>
    </xf>
    <xf numFmtId="173" fontId="5" fillId="0" borderId="11" xfId="42" applyNumberFormat="1" applyFont="1" applyFill="1" applyBorder="1" applyAlignment="1">
      <alignment/>
    </xf>
    <xf numFmtId="173" fontId="5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right"/>
    </xf>
    <xf numFmtId="173" fontId="5" fillId="0" borderId="12" xfId="42" applyNumberFormat="1" applyFont="1" applyFill="1" applyBorder="1" applyAlignment="1">
      <alignment/>
    </xf>
    <xf numFmtId="3" fontId="5" fillId="32" borderId="11" xfId="0" applyNumberFormat="1" applyFont="1" applyFill="1" applyBorder="1" applyAlignment="1">
      <alignment horizontal="center" vertical="top"/>
    </xf>
    <xf numFmtId="3" fontId="5" fillId="32" borderId="12" xfId="0" applyNumberFormat="1" applyFont="1" applyFill="1" applyBorder="1" applyAlignment="1">
      <alignment horizontal="center" vertical="top"/>
    </xf>
    <xf numFmtId="0" fontId="0" fillId="32" borderId="14" xfId="0" applyFill="1" applyBorder="1" applyAlignment="1">
      <alignment vertical="top"/>
    </xf>
    <xf numFmtId="3" fontId="5" fillId="32" borderId="13" xfId="0" applyNumberFormat="1" applyFont="1" applyFill="1" applyBorder="1" applyAlignment="1">
      <alignment horizontal="center" vertical="top"/>
    </xf>
    <xf numFmtId="3" fontId="5" fillId="32" borderId="11" xfId="0" applyNumberFormat="1" applyFont="1" applyFill="1" applyBorder="1" applyAlignment="1">
      <alignment/>
    </xf>
    <xf numFmtId="3" fontId="5" fillId="32" borderId="12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left"/>
    </xf>
    <xf numFmtId="3" fontId="5" fillId="32" borderId="15" xfId="0" applyNumberFormat="1" applyFont="1" applyFill="1" applyBorder="1" applyAlignment="1">
      <alignment horizontal="center" vertical="top" wrapText="1"/>
    </xf>
    <xf numFmtId="0" fontId="0" fillId="32" borderId="16" xfId="0" applyFill="1" applyBorder="1" applyAlignment="1">
      <alignment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12" xfId="0" applyNumberFormat="1" applyFont="1" applyFill="1" applyBorder="1" applyAlignment="1">
      <alignment horizontal="center" vertical="top" wrapText="1"/>
    </xf>
    <xf numFmtId="3" fontId="5" fillId="32" borderId="14" xfId="0" applyNumberFormat="1" applyFont="1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/>
    </xf>
    <xf numFmtId="3" fontId="5" fillId="32" borderId="18" xfId="0" applyNumberFormat="1" applyFont="1" applyFill="1" applyBorder="1" applyAlignment="1">
      <alignment horizontal="center" vertical="top"/>
    </xf>
    <xf numFmtId="3" fontId="5" fillId="32" borderId="15" xfId="0" applyNumberFormat="1" applyFont="1" applyFill="1" applyBorder="1" applyAlignment="1">
      <alignment horizontal="center" vertical="top"/>
    </xf>
    <xf numFmtId="0" fontId="0" fillId="32" borderId="19" xfId="0" applyFill="1" applyBorder="1" applyAlignment="1">
      <alignment horizontal="center" vertical="top" wrapText="1"/>
    </xf>
    <xf numFmtId="0" fontId="0" fillId="32" borderId="16" xfId="0" applyFill="1" applyBorder="1" applyAlignment="1">
      <alignment horizontal="center" vertical="top" wrapText="1"/>
    </xf>
    <xf numFmtId="3" fontId="5" fillId="32" borderId="17" xfId="0" applyNumberFormat="1" applyFont="1" applyFill="1" applyBorder="1" applyAlignment="1">
      <alignment horizontal="center" vertical="top" wrapText="1"/>
    </xf>
    <xf numFmtId="3" fontId="5" fillId="32" borderId="18" xfId="0" applyNumberFormat="1" applyFont="1" applyFill="1" applyBorder="1" applyAlignment="1">
      <alignment horizontal="center" vertical="top" wrapText="1"/>
    </xf>
    <xf numFmtId="0" fontId="0" fillId="32" borderId="20" xfId="0" applyFill="1" applyBorder="1" applyAlignment="1">
      <alignment horizontal="center" vertical="top" wrapText="1"/>
    </xf>
    <xf numFmtId="0" fontId="0" fillId="32" borderId="10" xfId="0" applyFill="1" applyBorder="1" applyAlignment="1">
      <alignment horizontal="center" vertical="top" wrapText="1"/>
    </xf>
    <xf numFmtId="0" fontId="0" fillId="32" borderId="20" xfId="0" applyFill="1" applyBorder="1" applyAlignment="1">
      <alignment vertical="top" wrapText="1"/>
    </xf>
    <xf numFmtId="0" fontId="0" fillId="32" borderId="14" xfId="0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pervision\Off%20Site\BANKS\CONSOLIDATION\SECTORWISE-Non%20Residents\2012\Consolidation\MAR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FZ10">
            <v>391966306.3960675</v>
          </cell>
          <cell r="GA10">
            <v>4855598671.367291</v>
          </cell>
          <cell r="GC10">
            <v>2728475</v>
          </cell>
        </row>
        <row r="11">
          <cell r="FZ11">
            <v>353061834.81085956</v>
          </cell>
          <cell r="GA11">
            <v>52916019792.99258</v>
          </cell>
          <cell r="GB11">
            <v>2746464250</v>
          </cell>
          <cell r="GC11">
            <v>1899756104.32125</v>
          </cell>
          <cell r="GD11">
            <v>54499524.146482766</v>
          </cell>
          <cell r="GG11">
            <v>6620982</v>
          </cell>
        </row>
        <row r="12">
          <cell r="FZ12">
            <v>631940316.485753</v>
          </cell>
          <cell r="GA12">
            <v>14057023013.076035</v>
          </cell>
          <cell r="GC12">
            <v>25156999</v>
          </cell>
          <cell r="GG12">
            <v>57884</v>
          </cell>
        </row>
        <row r="13">
          <cell r="FZ13">
            <v>19032.621495</v>
          </cell>
          <cell r="GA13">
            <v>6951606499.843532</v>
          </cell>
          <cell r="GC13">
            <v>9588296</v>
          </cell>
          <cell r="GG13">
            <v>377813903.35</v>
          </cell>
        </row>
        <row r="14">
          <cell r="FZ14">
            <v>83545220.68756601</v>
          </cell>
          <cell r="GA14">
            <v>14617073467.181803</v>
          </cell>
          <cell r="GC14">
            <v>9688934</v>
          </cell>
          <cell r="GD14">
            <v>50365134.820206255</v>
          </cell>
          <cell r="GG14">
            <v>662725036.67</v>
          </cell>
        </row>
        <row r="15">
          <cell r="FZ15">
            <v>868128674.74072</v>
          </cell>
          <cell r="GA15">
            <v>22432622535.33938</v>
          </cell>
          <cell r="GB15">
            <v>9814985532.037506</v>
          </cell>
          <cell r="GC15">
            <v>394914901.2858</v>
          </cell>
          <cell r="GD15">
            <v>88527313.24636349</v>
          </cell>
          <cell r="GG15">
            <v>54953018</v>
          </cell>
        </row>
        <row r="16">
          <cell r="FZ16">
            <v>685057.15486</v>
          </cell>
          <cell r="GA16">
            <v>12851112050.603031</v>
          </cell>
          <cell r="GC16">
            <v>7005446</v>
          </cell>
          <cell r="GD16">
            <v>16197653.40085915</v>
          </cell>
          <cell r="GF16">
            <v>31233947.857</v>
          </cell>
          <cell r="GG16">
            <v>63251</v>
          </cell>
        </row>
        <row r="17">
          <cell r="FZ17">
            <v>200725141.512</v>
          </cell>
          <cell r="GA17">
            <v>20501130293.297626</v>
          </cell>
          <cell r="GB17">
            <v>42045009025.656555</v>
          </cell>
          <cell r="GC17">
            <v>5839854794.387953</v>
          </cell>
          <cell r="GD17">
            <v>2390928974.613951</v>
          </cell>
          <cell r="GE17">
            <v>4398965657.4585</v>
          </cell>
          <cell r="GF17">
            <v>3819650607.973528</v>
          </cell>
          <cell r="GG17">
            <v>46381636144.12263</v>
          </cell>
        </row>
        <row r="18">
          <cell r="FZ18">
            <v>845481.2306685001</v>
          </cell>
          <cell r="GA18">
            <v>3866495242.340473</v>
          </cell>
          <cell r="GC18">
            <v>7874156</v>
          </cell>
          <cell r="GD18">
            <v>156367662.80475155</v>
          </cell>
        </row>
        <row r="19">
          <cell r="FZ19">
            <v>65097807.7175085</v>
          </cell>
          <cell r="GA19">
            <v>9383709671.814476</v>
          </cell>
          <cell r="GB19">
            <v>8791307.28</v>
          </cell>
          <cell r="GC19">
            <v>13692721</v>
          </cell>
          <cell r="GG19">
            <v>260814337.13</v>
          </cell>
        </row>
        <row r="20">
          <cell r="FZ20">
            <v>32136018</v>
          </cell>
          <cell r="GA20">
            <v>116241173</v>
          </cell>
          <cell r="GC20">
            <v>3183215</v>
          </cell>
        </row>
        <row r="21">
          <cell r="FZ21">
            <v>334210345.98075</v>
          </cell>
          <cell r="GA21">
            <v>24710275633.201126</v>
          </cell>
          <cell r="GB21">
            <v>194548052.35</v>
          </cell>
          <cell r="GC21">
            <v>598667240</v>
          </cell>
          <cell r="GD21">
            <v>714451575.0251358</v>
          </cell>
          <cell r="GE21">
            <v>2686934997.03368</v>
          </cell>
          <cell r="GF21">
            <v>249778951</v>
          </cell>
          <cell r="GG21">
            <v>6350817751.934053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38.140625" style="0" customWidth="1"/>
    <col min="2" max="2" width="10.140625" style="0" customWidth="1"/>
    <col min="3" max="3" width="12.8515625" style="0" customWidth="1"/>
    <col min="4" max="4" width="11.7109375" style="0" customWidth="1"/>
    <col min="5" max="5" width="11.421875" style="0" customWidth="1"/>
    <col min="6" max="6" width="11.28125" style="0" customWidth="1"/>
    <col min="7" max="7" width="13.57421875" style="0" customWidth="1"/>
    <col min="8" max="8" width="10.57421875" style="0" customWidth="1"/>
    <col min="9" max="9" width="11.7109375" style="0" customWidth="1"/>
    <col min="10" max="10" width="13.7109375" style="0" customWidth="1"/>
  </cols>
  <sheetData>
    <row r="1" spans="1:10" ht="15.75">
      <c r="A1" s="16" t="s">
        <v>23</v>
      </c>
      <c r="B1" s="13"/>
      <c r="C1" s="14"/>
      <c r="D1" s="14"/>
      <c r="E1" s="14"/>
      <c r="F1" s="14"/>
      <c r="G1" s="14"/>
      <c r="H1" s="14"/>
      <c r="I1" s="14"/>
      <c r="J1" s="14"/>
    </row>
    <row r="2" spans="1:10" ht="12.75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17" t="s">
        <v>16</v>
      </c>
    </row>
    <row r="4" spans="1:10" s="10" customFormat="1" ht="16.5" customHeight="1">
      <c r="A4" s="19" t="s">
        <v>22</v>
      </c>
      <c r="B4" s="36" t="s">
        <v>18</v>
      </c>
      <c r="C4" s="37"/>
      <c r="D4" s="26"/>
      <c r="E4" s="26" t="s">
        <v>19</v>
      </c>
      <c r="F4" s="31" t="s">
        <v>20</v>
      </c>
      <c r="G4" s="32"/>
      <c r="H4" s="33"/>
      <c r="I4" s="28" t="s">
        <v>12</v>
      </c>
      <c r="J4" s="28" t="s">
        <v>21</v>
      </c>
    </row>
    <row r="5" spans="1:10" s="10" customFormat="1" ht="16.5" customHeight="1">
      <c r="A5" s="20"/>
      <c r="B5" s="38"/>
      <c r="C5" s="39"/>
      <c r="D5" s="35"/>
      <c r="E5" s="34"/>
      <c r="F5" s="36" t="s">
        <v>13</v>
      </c>
      <c r="G5" s="28" t="s">
        <v>14</v>
      </c>
      <c r="H5" s="26" t="s">
        <v>12</v>
      </c>
      <c r="I5" s="29"/>
      <c r="J5" s="29"/>
    </row>
    <row r="6" spans="1:10" s="10" customFormat="1" ht="16.5" customHeight="1">
      <c r="A6" s="21"/>
      <c r="B6" s="22" t="s">
        <v>0</v>
      </c>
      <c r="C6" s="22" t="s">
        <v>1</v>
      </c>
      <c r="D6" s="22" t="s">
        <v>12</v>
      </c>
      <c r="E6" s="35"/>
      <c r="F6" s="40"/>
      <c r="G6" s="41"/>
      <c r="H6" s="27"/>
      <c r="I6" s="30"/>
      <c r="J6" s="30"/>
    </row>
    <row r="7" spans="1:10" ht="16.5" customHeight="1">
      <c r="A7" s="23" t="s">
        <v>2</v>
      </c>
      <c r="B7" s="6">
        <f>'[1]Sheet1'!$FZ$10/1000000</f>
        <v>391.9663063960675</v>
      </c>
      <c r="C7" s="6">
        <f>'[1]Sheet1'!$GA$10/1000000</f>
        <v>4855.598671367292</v>
      </c>
      <c r="D7" s="6">
        <v>0</v>
      </c>
      <c r="E7" s="6">
        <f>'[1]Sheet1'!$GC$10/1000000</f>
        <v>2.728475</v>
      </c>
      <c r="F7" s="6">
        <v>0</v>
      </c>
      <c r="G7" s="6">
        <v>0</v>
      </c>
      <c r="H7" s="6">
        <v>0</v>
      </c>
      <c r="I7" s="6">
        <v>0</v>
      </c>
      <c r="J7" s="11">
        <f>SUM(B7:I7)</f>
        <v>5250.29345276336</v>
      </c>
    </row>
    <row r="8" spans="1:10" ht="16.5" customHeight="1">
      <c r="A8" s="24" t="s">
        <v>3</v>
      </c>
      <c r="B8" s="7">
        <f>'[1]Sheet1'!$FZ$11/1000000</f>
        <v>353.0618348108596</v>
      </c>
      <c r="C8" s="7">
        <f>'[1]Sheet1'!$GA$11/1000000</f>
        <v>52916.01979299258</v>
      </c>
      <c r="D8" s="7">
        <f>'[1]Sheet1'!$GB$11/1000000</f>
        <v>2746.46425</v>
      </c>
      <c r="E8" s="7">
        <f>'[1]Sheet1'!$GC$11/1000000</f>
        <v>1899.75610432125</v>
      </c>
      <c r="F8" s="7">
        <f>'[1]Sheet1'!$GD$11/1000000</f>
        <v>54.49952414648276</v>
      </c>
      <c r="G8" s="7">
        <v>0</v>
      </c>
      <c r="H8" s="7">
        <v>0</v>
      </c>
      <c r="I8" s="7">
        <f>'[1]Sheet1'!$GG$11/1000000</f>
        <v>6.620982</v>
      </c>
      <c r="J8" s="18">
        <f aca="true" t="shared" si="0" ref="J8:J17">SUM(B8:I8)</f>
        <v>57976.42248827117</v>
      </c>
    </row>
    <row r="9" spans="1:10" ht="16.5" customHeight="1">
      <c r="A9" s="24" t="s">
        <v>4</v>
      </c>
      <c r="B9" s="7">
        <f>'[1]Sheet1'!$FZ$12/1000000</f>
        <v>631.9403164857531</v>
      </c>
      <c r="C9" s="7">
        <f>'[1]Sheet1'!$GA$12/1000000</f>
        <v>14057.023013076034</v>
      </c>
      <c r="D9" s="7">
        <v>0</v>
      </c>
      <c r="E9" s="7">
        <f>'[1]Sheet1'!$GC$12/1000000</f>
        <v>25.156999</v>
      </c>
      <c r="F9" s="7">
        <v>0</v>
      </c>
      <c r="G9" s="7">
        <v>0</v>
      </c>
      <c r="H9" s="7">
        <v>0</v>
      </c>
      <c r="I9" s="7">
        <f>'[1]Sheet1'!$GG$12/1000000</f>
        <v>0.057884</v>
      </c>
      <c r="J9" s="18">
        <f t="shared" si="0"/>
        <v>14714.178212561786</v>
      </c>
    </row>
    <row r="10" spans="1:10" ht="16.5" customHeight="1">
      <c r="A10" s="24" t="s">
        <v>5</v>
      </c>
      <c r="B10" s="7">
        <f>'[1]Sheet1'!$FZ$13/1000000</f>
        <v>0.019032621495</v>
      </c>
      <c r="C10" s="7">
        <f>'[1]Sheet1'!$GA$13/1000000</f>
        <v>6951.606499843531</v>
      </c>
      <c r="D10" s="7">
        <v>0</v>
      </c>
      <c r="E10" s="7">
        <f>'[1]Sheet1'!$GC$13/1000000</f>
        <v>9.588296</v>
      </c>
      <c r="F10" s="7">
        <v>0</v>
      </c>
      <c r="G10" s="7">
        <v>0</v>
      </c>
      <c r="H10" s="7">
        <v>0</v>
      </c>
      <c r="I10" s="7">
        <f>'[1]Sheet1'!$GG$13/1000000</f>
        <v>377.81390335000003</v>
      </c>
      <c r="J10" s="18">
        <f t="shared" si="0"/>
        <v>7339.0277318150265</v>
      </c>
    </row>
    <row r="11" spans="1:10" ht="16.5" customHeight="1">
      <c r="A11" s="24" t="s">
        <v>6</v>
      </c>
      <c r="B11" s="7">
        <f>'[1]Sheet1'!$FZ$14/1000000</f>
        <v>83.54522068756602</v>
      </c>
      <c r="C11" s="7">
        <f>'[1]Sheet1'!$GA$14/1000000</f>
        <v>14617.073467181803</v>
      </c>
      <c r="D11" s="7">
        <v>0</v>
      </c>
      <c r="E11" s="7">
        <f>'[1]Sheet1'!$GC$14/1000000</f>
        <v>9.688934</v>
      </c>
      <c r="F11" s="7">
        <f>'[1]Sheet1'!$GD$14/1000000</f>
        <v>50.36513482020626</v>
      </c>
      <c r="G11" s="7">
        <v>0</v>
      </c>
      <c r="H11" s="7">
        <v>0</v>
      </c>
      <c r="I11" s="7">
        <f>'[1]Sheet1'!$GG$14/1000000</f>
        <v>662.72503667</v>
      </c>
      <c r="J11" s="18">
        <f t="shared" si="0"/>
        <v>15423.397793359574</v>
      </c>
    </row>
    <row r="12" spans="1:10" ht="16.5" customHeight="1">
      <c r="A12" s="24" t="s">
        <v>7</v>
      </c>
      <c r="B12" s="7">
        <f>'[1]Sheet1'!$FZ$15/1000000</f>
        <v>868.12867474072</v>
      </c>
      <c r="C12" s="7">
        <f>'[1]Sheet1'!$GA$15/1000000</f>
        <v>22432.62253533938</v>
      </c>
      <c r="D12" s="7">
        <f>'[1]Sheet1'!$GB$15/1000000</f>
        <v>9814.985532037506</v>
      </c>
      <c r="E12" s="7">
        <f>'[1]Sheet1'!$GC$15/1000000</f>
        <v>394.9149012858</v>
      </c>
      <c r="F12" s="7">
        <f>'[1]Sheet1'!$GD$15/1000000</f>
        <v>88.52731324636349</v>
      </c>
      <c r="G12" s="7">
        <v>0</v>
      </c>
      <c r="H12" s="7">
        <v>0</v>
      </c>
      <c r="I12" s="7">
        <f>'[1]Sheet1'!$GG$15/1000000</f>
        <v>54.953018</v>
      </c>
      <c r="J12" s="18">
        <f t="shared" si="0"/>
        <v>33654.13197464977</v>
      </c>
    </row>
    <row r="13" spans="1:10" ht="16.5" customHeight="1">
      <c r="A13" s="24" t="s">
        <v>8</v>
      </c>
      <c r="B13" s="7">
        <f>'[1]Sheet1'!$FZ$16/1000000</f>
        <v>0.68505715486</v>
      </c>
      <c r="C13" s="7">
        <f>'[1]Sheet1'!$GA$16/1000000</f>
        <v>12851.112050603031</v>
      </c>
      <c r="D13" s="7">
        <v>0</v>
      </c>
      <c r="E13" s="7">
        <f>'[1]Sheet1'!$GC$16/1000000</f>
        <v>7.005446</v>
      </c>
      <c r="F13" s="7">
        <f>'[1]Sheet1'!$GD$16/1000000</f>
        <v>16.19765340085915</v>
      </c>
      <c r="G13" s="7">
        <v>0</v>
      </c>
      <c r="H13" s="7">
        <f>'[1]Sheet1'!$GF$16/1000000</f>
        <v>31.233947857</v>
      </c>
      <c r="I13" s="7">
        <f>'[1]Sheet1'!$GG$16/1000000</f>
        <v>0.063251</v>
      </c>
      <c r="J13" s="18">
        <f t="shared" si="0"/>
        <v>12906.297406015748</v>
      </c>
    </row>
    <row r="14" spans="1:10" ht="16.5" customHeight="1">
      <c r="A14" s="24" t="s">
        <v>9</v>
      </c>
      <c r="B14" s="7">
        <f>'[1]Sheet1'!$FZ$17/1000000</f>
        <v>200.725141512</v>
      </c>
      <c r="C14" s="7">
        <f>'[1]Sheet1'!$GA$17/1000000</f>
        <v>20501.130293297625</v>
      </c>
      <c r="D14" s="7">
        <f>'[1]Sheet1'!$GB$17/1000000</f>
        <v>42045.00902565655</v>
      </c>
      <c r="E14" s="7">
        <f>'[1]Sheet1'!$GC$17/1000000</f>
        <v>5839.854794387953</v>
      </c>
      <c r="F14" s="7">
        <f>'[1]Sheet1'!$GD$17/1000000</f>
        <v>2390.928974613951</v>
      </c>
      <c r="G14" s="7">
        <f>'[1]Sheet1'!$GE$17/1000000</f>
        <v>4398.9656574585</v>
      </c>
      <c r="H14" s="7">
        <f>'[1]Sheet1'!$GF$17/1000000</f>
        <v>3819.6506079735277</v>
      </c>
      <c r="I14" s="7">
        <f>'[1]Sheet1'!$GG$17/1000000</f>
        <v>46381.636144122625</v>
      </c>
      <c r="J14" s="18">
        <f t="shared" si="0"/>
        <v>125577.90063902273</v>
      </c>
    </row>
    <row r="15" spans="1:10" ht="16.5" customHeight="1">
      <c r="A15" s="24" t="s">
        <v>10</v>
      </c>
      <c r="B15" s="7">
        <f>'[1]Sheet1'!$FZ$18/1000000</f>
        <v>0.8454812306685001</v>
      </c>
      <c r="C15" s="7">
        <f>'[1]Sheet1'!$GA$18/1000000</f>
        <v>3866.4952423404734</v>
      </c>
      <c r="D15" s="7">
        <v>0</v>
      </c>
      <c r="E15" s="7">
        <f>'[1]Sheet1'!$GC$18/1000000</f>
        <v>7.874156</v>
      </c>
      <c r="F15" s="7">
        <f>'[1]Sheet1'!$GD$18/1000000</f>
        <v>156.36766280475155</v>
      </c>
      <c r="G15" s="7">
        <v>0</v>
      </c>
      <c r="H15" s="7">
        <v>0</v>
      </c>
      <c r="I15" s="7">
        <v>0</v>
      </c>
      <c r="J15" s="18">
        <f t="shared" si="0"/>
        <v>4031.5825423758934</v>
      </c>
    </row>
    <row r="16" spans="1:10" ht="16.5" customHeight="1">
      <c r="A16" s="24" t="s">
        <v>15</v>
      </c>
      <c r="B16" s="7">
        <f>'[1]Sheet1'!$FZ$19/1000000</f>
        <v>65.0978077175085</v>
      </c>
      <c r="C16" s="7">
        <f>'[1]Sheet1'!$GA$19/1000000</f>
        <v>9383.709671814477</v>
      </c>
      <c r="D16" s="7">
        <f>'[1]Sheet1'!$GB$19/1000000</f>
        <v>8.79130728</v>
      </c>
      <c r="E16" s="7">
        <f>'[1]Sheet1'!$GC$19/1000000</f>
        <v>13.692721</v>
      </c>
      <c r="F16" s="7">
        <v>0</v>
      </c>
      <c r="G16" s="7">
        <v>0</v>
      </c>
      <c r="H16" s="7">
        <v>0</v>
      </c>
      <c r="I16" s="7">
        <f>'[1]Sheet1'!$GG$19/1000000</f>
        <v>260.81433713</v>
      </c>
      <c r="J16" s="18">
        <f t="shared" si="0"/>
        <v>9732.105844941983</v>
      </c>
    </row>
    <row r="17" spans="1:10" ht="16.5" customHeight="1">
      <c r="A17" s="24" t="s">
        <v>11</v>
      </c>
      <c r="B17" s="7">
        <f>('[1]Sheet1'!$FZ$20+'[1]Sheet1'!$FZ$21)/1000000</f>
        <v>366.34636398075</v>
      </c>
      <c r="C17" s="7">
        <f>('[1]Sheet1'!$GA$20+'[1]Sheet1'!$GA$21)/1000000</f>
        <v>24826.516806201125</v>
      </c>
      <c r="D17" s="7">
        <f>'[1]Sheet1'!$GB$21/1000000</f>
        <v>194.54805235</v>
      </c>
      <c r="E17" s="7">
        <f>('[1]Sheet1'!$GC$20+'[1]Sheet1'!$GC$21)/1000000</f>
        <v>601.850455</v>
      </c>
      <c r="F17" s="7">
        <f>'[1]Sheet1'!$GD$21/1000000</f>
        <v>714.4515750251358</v>
      </c>
      <c r="G17" s="7">
        <f>'[1]Sheet1'!$GE$21/1000000</f>
        <v>2686.93499703368</v>
      </c>
      <c r="H17" s="7">
        <f>'[1]Sheet1'!$GF$21/1000000</f>
        <v>249.778951</v>
      </c>
      <c r="I17" s="7">
        <f>'[1]Sheet1'!$GG$21/1000000</f>
        <v>6350.817751934053</v>
      </c>
      <c r="J17" s="18">
        <f t="shared" si="0"/>
        <v>35991.24495252475</v>
      </c>
    </row>
    <row r="18" spans="1:10" ht="16.5" customHeight="1">
      <c r="A18" s="25" t="s">
        <v>21</v>
      </c>
      <c r="B18" s="12">
        <f>SUM(B7:B17)</f>
        <v>2962.361237338248</v>
      </c>
      <c r="C18" s="12">
        <f aca="true" t="shared" si="1" ref="C18:J18">SUM(C7:C17)</f>
        <v>187258.90804405737</v>
      </c>
      <c r="D18" s="12">
        <f t="shared" si="1"/>
        <v>54809.79816732406</v>
      </c>
      <c r="E18" s="12">
        <f t="shared" si="1"/>
        <v>8812.111281995003</v>
      </c>
      <c r="F18" s="12">
        <f t="shared" si="1"/>
        <v>3471.33783805775</v>
      </c>
      <c r="G18" s="12">
        <f t="shared" si="1"/>
        <v>7085.9006544921795</v>
      </c>
      <c r="H18" s="12">
        <f t="shared" si="1"/>
        <v>4100.663506830528</v>
      </c>
      <c r="I18" s="12">
        <f t="shared" si="1"/>
        <v>54095.502308206684</v>
      </c>
      <c r="J18" s="12">
        <f t="shared" si="1"/>
        <v>322596.5830383018</v>
      </c>
    </row>
    <row r="19" spans="1:10" ht="12.75">
      <c r="A19" s="14"/>
      <c r="B19" s="15"/>
      <c r="C19" s="14"/>
      <c r="D19" s="14"/>
      <c r="E19" s="14"/>
      <c r="F19" s="14"/>
      <c r="G19" s="14"/>
      <c r="H19" s="14"/>
      <c r="I19" s="14"/>
      <c r="J19" s="14"/>
    </row>
    <row r="20" spans="1:10" ht="12.75">
      <c r="A20" s="8" t="s">
        <v>17</v>
      </c>
      <c r="B20" s="14"/>
      <c r="C20" s="14"/>
      <c r="D20" s="14"/>
      <c r="E20" s="14"/>
      <c r="F20" s="14"/>
      <c r="G20" s="14"/>
      <c r="H20" s="14"/>
      <c r="I20" s="14"/>
      <c r="J20" s="14"/>
    </row>
    <row r="21" spans="1:10" ht="12.75">
      <c r="A21" s="9" t="s">
        <v>24</v>
      </c>
      <c r="B21" s="14"/>
      <c r="C21" s="14"/>
      <c r="D21" s="14"/>
      <c r="E21" s="14"/>
      <c r="F21" s="14"/>
      <c r="G21" s="14"/>
      <c r="H21" s="14"/>
      <c r="I21" s="14"/>
      <c r="J21" s="14"/>
    </row>
    <row r="22" ht="15.75">
      <c r="A22" s="1"/>
    </row>
    <row r="23" ht="15.75">
      <c r="A23" s="2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  <row r="70" ht="15.75">
      <c r="A70" s="3"/>
    </row>
    <row r="71" ht="15.75">
      <c r="A71" s="3"/>
    </row>
    <row r="72" ht="15.75">
      <c r="A72" s="3"/>
    </row>
    <row r="73" ht="15.75">
      <c r="A73" s="3"/>
    </row>
    <row r="74" ht="15.75">
      <c r="A74" s="3"/>
    </row>
    <row r="75" ht="15.75">
      <c r="A75" s="3"/>
    </row>
    <row r="76" ht="15.75">
      <c r="A76" s="3"/>
    </row>
  </sheetData>
  <sheetProtection/>
  <mergeCells count="8">
    <mergeCell ref="H5:H6"/>
    <mergeCell ref="I4:I6"/>
    <mergeCell ref="J4:J6"/>
    <mergeCell ref="F4:H4"/>
    <mergeCell ref="E4:E6"/>
    <mergeCell ref="B4:D5"/>
    <mergeCell ref="F5:F6"/>
    <mergeCell ref="G5:G6"/>
  </mergeCells>
  <printOptions horizontalCentered="1" verticalCentered="1"/>
  <pageMargins left="0" right="0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drughoob</dc:creator>
  <cp:keywords/>
  <dc:description/>
  <cp:lastModifiedBy>Soobhadra Fowdur</cp:lastModifiedBy>
  <cp:lastPrinted>2012-08-09T07:30:46Z</cp:lastPrinted>
  <dcterms:created xsi:type="dcterms:W3CDTF">2009-06-05T11:09:21Z</dcterms:created>
  <dcterms:modified xsi:type="dcterms:W3CDTF">2012-08-09T07:31:52Z</dcterms:modified>
  <cp:category/>
  <cp:version/>
  <cp:contentType/>
  <cp:contentStatus/>
</cp:coreProperties>
</file>