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52a-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B40" i="1" l="1"/>
  <c r="AA49" i="1" l="1"/>
  <c r="Z49" i="1"/>
  <c r="Y49" i="1"/>
  <c r="X49" i="1"/>
  <c r="Z47" i="1"/>
  <c r="Y47" i="1"/>
  <c r="X47" i="1"/>
  <c r="V47" i="1"/>
  <c r="Z46" i="1"/>
  <c r="Y46" i="1"/>
  <c r="X46" i="1"/>
  <c r="Y43" i="1"/>
  <c r="X43" i="1"/>
  <c r="AA40" i="1"/>
  <c r="Z40" i="1"/>
  <c r="Y40" i="1"/>
  <c r="X40" i="1"/>
  <c r="V40" i="1"/>
  <c r="U40" i="1"/>
  <c r="T40" i="1"/>
  <c r="S40" i="1"/>
  <c r="R40" i="1"/>
  <c r="Q40" i="1"/>
  <c r="AA26" i="1"/>
  <c r="Z18" i="1"/>
  <c r="Z19" i="1" s="1"/>
  <c r="Y18" i="1"/>
  <c r="Y19" i="1" s="1"/>
</calcChain>
</file>

<file path=xl/sharedStrings.xml><?xml version="1.0" encoding="utf-8"?>
<sst xmlns="http://schemas.openxmlformats.org/spreadsheetml/2006/main" count="24" uniqueCount="24">
  <si>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</si>
  <si>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</si>
  <si>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</si>
  <si>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</si>
  <si>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</si>
  <si>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</si>
  <si>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</si>
  <si>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</si>
  <si>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</si>
  <si>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</si>
  <si>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</si>
  <si>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</si>
  <si>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</si>
  <si>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</si>
  <si>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</si>
  <si>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</si>
  <si>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Number of Customers</t>
  </si>
  <si>
    <t>Number of Transactions</t>
  </si>
  <si>
    <t>Value of Transactions: (Rs mn)</t>
  </si>
  <si>
    <t xml:space="preserve">Average Value of Transactions* (Rs mn) </t>
  </si>
  <si>
    <t>*Average monthly transactions during a calendar year up to the month of reporting.</t>
  </si>
  <si>
    <t>Source: Off-Site  Division, Supervision Department.</t>
  </si>
  <si>
    <t>Table 52a: Electronic Banking Transactions: March 2012 - March 2014</t>
  </si>
  <si>
    <t>Table 52b: Internet Banking Transactions: March 2012 -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</si>
</sst>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[$-409]mmm\-yy;@"/>
    <numFmt numFmtId="165" formatCode="_(* #,##0_);_(* \(#,##0\);_(* &quot;-&quot;??_);_(@_)"/>
    <numFmt numFmtId="166" formatCode="_-* #,##0_-;\-* #,##0_-;_-* &quot;-&quot;??_-;_-@_-"/>
    <numFmt numFmtId="167" formatCode="#,##0.0"/>
    <numFmt numFmtId="168" formatCode="0.0"/>
    <numFmt numFmtId="169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2"/>
        <bgColor theme="2"/>
      </patternFill>
    </fill>
    <fill>
      <patternFill patternType="solid">
        <fgColor theme="2"/>
        <bgColor indexed="64"/>
      </patternFill>
    </fill>
    <fill>
      <patternFill patternType="gray125">
        <bgColor theme="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Continuous" vertical="center"/>
    </xf>
    <xf numFmtId="165" fontId="6" fillId="3" borderId="5" xfId="1" applyNumberFormat="1" applyFont="1" applyFill="1" applyBorder="1" applyAlignment="1">
      <alignment horizontal="center" vertical="center"/>
    </xf>
    <xf numFmtId="165" fontId="6" fillId="3" borderId="6" xfId="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2" borderId="4" xfId="0" applyFont="1" applyFill="1" applyBorder="1" applyAlignment="1">
      <alignment horizontal="left" vertical="center" indent="1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166" fontId="4" fillId="0" borderId="7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5" fontId="4" fillId="0" borderId="7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6" fontId="4" fillId="2" borderId="4" xfId="1" applyNumberFormat="1" applyFont="1" applyFill="1" applyBorder="1" applyAlignment="1">
      <alignment vertical="center"/>
    </xf>
    <xf numFmtId="166" fontId="4" fillId="2" borderId="4" xfId="1" applyNumberFormat="1" applyFont="1" applyFill="1" applyBorder="1" applyAlignment="1">
      <alignment horizontal="left" vertical="center" indent="2"/>
    </xf>
    <xf numFmtId="167" fontId="4" fillId="0" borderId="7" xfId="0" applyNumberFormat="1" applyFont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167" fontId="7" fillId="0" borderId="7" xfId="0" applyNumberFormat="1" applyFont="1" applyBorder="1" applyAlignment="1">
      <alignment vertical="center"/>
    </xf>
    <xf numFmtId="168" fontId="4" fillId="0" borderId="7" xfId="0" applyNumberFormat="1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4" fillId="2" borderId="13" xfId="0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" fontId="5" fillId="4" borderId="16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165" fontId="6" fillId="5" borderId="7" xfId="1" applyNumberFormat="1" applyFont="1" applyFill="1" applyBorder="1" applyAlignment="1">
      <alignment horizontal="center" vertical="center"/>
    </xf>
    <xf numFmtId="165" fontId="6" fillId="0" borderId="12" xfId="1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5" fontId="6" fillId="0" borderId="14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169" fontId="4" fillId="0" borderId="1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_restoreAsAt20140315/CONSOLIDATION/BANK%20STRUCTURE/2014/Consolidated%20Jan-Dec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2012"/>
      <sheetName val="January 2013"/>
      <sheetName val="February 2013"/>
      <sheetName val="March 2013"/>
      <sheetName val="April 2013"/>
      <sheetName val="May 2013"/>
      <sheetName val="June 2013"/>
      <sheetName val="July 2013"/>
      <sheetName val="August 2013"/>
      <sheetName val="September 2013"/>
      <sheetName val="October 2013"/>
      <sheetName val="November 2013"/>
      <sheetName val="December 2013"/>
      <sheetName val="January 2014"/>
      <sheetName val="February 2014"/>
      <sheetName val="Table 52a-52b"/>
      <sheetName val="Work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5">
          <cell r="W35">
            <v>237508</v>
          </cell>
        </row>
        <row r="37">
          <cell r="X37">
            <v>398849</v>
          </cell>
        </row>
        <row r="41">
          <cell r="X41">
            <v>84908775735.624222</v>
          </cell>
        </row>
      </sheetData>
      <sheetData sheetId="12" refreshError="1">
        <row r="35">
          <cell r="W35">
            <v>240808</v>
          </cell>
        </row>
        <row r="37">
          <cell r="X37">
            <v>525624</v>
          </cell>
        </row>
        <row r="41">
          <cell r="X41">
            <v>187514193147.1756</v>
          </cell>
        </row>
      </sheetData>
      <sheetData sheetId="13" refreshError="1">
        <row r="37">
          <cell r="W37">
            <v>402112</v>
          </cell>
        </row>
      </sheetData>
      <sheetData sheetId="14" refreshError="1"/>
      <sheetData sheetId="15" refreshError="1"/>
      <sheetData sheetId="16" refreshError="1">
        <row r="32">
          <cell r="X32">
            <v>110428050393.09503</v>
          </cell>
          <cell r="Y32">
            <v>116851895622.60175</v>
          </cell>
          <cell r="Z32">
            <v>117692056832.55615</v>
          </cell>
          <cell r="AA32">
            <v>100044385234.28793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abSelected="1" topLeftCell="A19" workbookViewId="0">
      <selection activeCell="I34" sqref="I34"/>
    </sheetView>
  </sheetViews>
  <sheetFormatPr defaultColWidth="30.42578125" defaultRowHeight="12.75" x14ac:dyDescent="0.25"/>
  <cols>
    <col min="1" max="1" width="34.85546875" style="3" customWidth="1"/>
    <col min="2" max="3" width="10.85546875" style="4" hidden="1" customWidth="1"/>
    <col min="4" max="10" width="10.85546875" style="4" customWidth="1"/>
    <col min="11" max="28" width="11.7109375" style="4" customWidth="1"/>
    <col min="29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28" s="2" customFormat="1" ht="23.25" x14ac:dyDescent="0.25">
      <c r="A1" s="1" t="s">
        <v>22</v>
      </c>
    </row>
    <row r="2" spans="1:28" ht="13.5" thickBot="1" x14ac:dyDescent="0.3"/>
    <row r="3" spans="1:28" s="8" customFormat="1" x14ac:dyDescent="0.25">
      <c r="A3" s="5"/>
      <c r="B3" s="6">
        <v>40910</v>
      </c>
      <c r="C3" s="7">
        <v>40941</v>
      </c>
      <c r="D3" s="7">
        <v>40971</v>
      </c>
      <c r="E3" s="7">
        <v>41003</v>
      </c>
      <c r="F3" s="7">
        <v>41034</v>
      </c>
      <c r="G3" s="7">
        <v>41066</v>
      </c>
      <c r="H3" s="7">
        <v>41097</v>
      </c>
      <c r="I3" s="7">
        <v>41129</v>
      </c>
      <c r="J3" s="7">
        <v>41161</v>
      </c>
      <c r="K3" s="7">
        <v>41192</v>
      </c>
      <c r="L3" s="7">
        <v>41224</v>
      </c>
      <c r="M3" s="7">
        <v>41255</v>
      </c>
      <c r="N3" s="7">
        <v>41275</v>
      </c>
      <c r="O3" s="7">
        <v>41307</v>
      </c>
      <c r="P3" s="7">
        <v>41336</v>
      </c>
      <c r="Q3" s="7">
        <v>41368</v>
      </c>
      <c r="R3" s="7">
        <v>41399</v>
      </c>
      <c r="S3" s="7">
        <v>41431</v>
      </c>
      <c r="T3" s="7">
        <v>41462</v>
      </c>
      <c r="U3" s="7">
        <v>41494</v>
      </c>
      <c r="V3" s="7">
        <v>41526</v>
      </c>
      <c r="W3" s="7">
        <v>41557</v>
      </c>
      <c r="X3" s="7">
        <v>41588</v>
      </c>
      <c r="Y3" s="7">
        <v>41619</v>
      </c>
      <c r="Z3" s="7">
        <v>41640</v>
      </c>
      <c r="AA3" s="7">
        <v>41671</v>
      </c>
      <c r="AB3" s="7">
        <v>41700</v>
      </c>
    </row>
    <row r="4" spans="1:28" s="8" customFormat="1" ht="13.5" thickBot="1" x14ac:dyDescent="0.3">
      <c r="A4" s="9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s="8" customFormat="1" x14ac:dyDescent="0.25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5">
      <c r="A6" s="13" t="s">
        <v>0</v>
      </c>
      <c r="B6" s="14">
        <v>430</v>
      </c>
      <c r="C6" s="15">
        <v>430</v>
      </c>
      <c r="D6" s="15">
        <v>432</v>
      </c>
      <c r="E6" s="15">
        <v>431</v>
      </c>
      <c r="F6" s="15">
        <v>431</v>
      </c>
      <c r="G6" s="15">
        <v>430</v>
      </c>
      <c r="H6" s="15">
        <v>432</v>
      </c>
      <c r="I6" s="15">
        <v>433</v>
      </c>
      <c r="J6" s="15">
        <v>436</v>
      </c>
      <c r="K6" s="15">
        <v>437</v>
      </c>
      <c r="L6" s="15">
        <v>438</v>
      </c>
      <c r="M6" s="15">
        <v>441</v>
      </c>
      <c r="N6" s="15">
        <v>442</v>
      </c>
      <c r="O6" s="15">
        <v>443</v>
      </c>
      <c r="P6" s="15">
        <v>446</v>
      </c>
      <c r="Q6" s="15">
        <v>446</v>
      </c>
      <c r="R6" s="15">
        <v>447</v>
      </c>
      <c r="S6" s="15">
        <v>450</v>
      </c>
      <c r="T6" s="15">
        <v>448</v>
      </c>
      <c r="U6" s="15">
        <v>448</v>
      </c>
      <c r="V6" s="15">
        <v>449</v>
      </c>
      <c r="W6" s="15">
        <v>448</v>
      </c>
      <c r="X6" s="15">
        <v>449</v>
      </c>
      <c r="Y6" s="15">
        <v>450</v>
      </c>
      <c r="Z6" s="15">
        <v>450</v>
      </c>
      <c r="AA6" s="15">
        <v>449</v>
      </c>
      <c r="AB6" s="15">
        <v>451</v>
      </c>
    </row>
    <row r="7" spans="1:28" ht="13.5" thickBot="1" x14ac:dyDescent="0.3">
      <c r="A7" s="16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ht="13.5" thickBot="1" x14ac:dyDescent="0.3">
      <c r="A8" s="9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x14ac:dyDescent="0.25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s="21" customFormat="1" x14ac:dyDescent="0.25">
      <c r="A10" s="13" t="s">
        <v>1</v>
      </c>
      <c r="B10" s="20">
        <v>4736872</v>
      </c>
      <c r="C10" s="20">
        <v>4319467</v>
      </c>
      <c r="D10" s="20">
        <v>4841422</v>
      </c>
      <c r="E10" s="20">
        <v>4758541</v>
      </c>
      <c r="F10" s="20">
        <v>4845776</v>
      </c>
      <c r="G10" s="20">
        <v>4496701</v>
      </c>
      <c r="H10" s="20">
        <v>4733299</v>
      </c>
      <c r="I10" s="20">
        <v>4753864</v>
      </c>
      <c r="J10" s="20">
        <v>4589854</v>
      </c>
      <c r="K10" s="20">
        <v>5016549</v>
      </c>
      <c r="L10" s="20">
        <v>4831238</v>
      </c>
      <c r="M10" s="20">
        <v>6407067</v>
      </c>
      <c r="N10" s="20">
        <v>4875444</v>
      </c>
      <c r="O10" s="20">
        <v>4576070</v>
      </c>
      <c r="P10" s="20">
        <v>5159362</v>
      </c>
      <c r="Q10" s="20">
        <v>5194934</v>
      </c>
      <c r="R10" s="20">
        <v>5247975</v>
      </c>
      <c r="S10" s="20">
        <v>4677566</v>
      </c>
      <c r="T10" s="20">
        <v>5215652</v>
      </c>
      <c r="U10" s="20">
        <v>5146740</v>
      </c>
      <c r="V10" s="20">
        <v>4946438</v>
      </c>
      <c r="W10" s="20">
        <v>5139787</v>
      </c>
      <c r="X10" s="20">
        <v>5093468</v>
      </c>
      <c r="Y10" s="20">
        <v>6796552</v>
      </c>
      <c r="Z10" s="20">
        <v>5089885</v>
      </c>
      <c r="AA10" s="20">
        <v>4795824</v>
      </c>
      <c r="AB10" s="20">
        <v>5439117</v>
      </c>
    </row>
    <row r="11" spans="1:28" s="23" customFormat="1" x14ac:dyDescent="0.25">
      <c r="A11" s="13" t="s">
        <v>2</v>
      </c>
      <c r="B11" s="22">
        <v>9717.9310000000005</v>
      </c>
      <c r="C11" s="22">
        <v>8695.5310000000009</v>
      </c>
      <c r="D11" s="22">
        <v>9537</v>
      </c>
      <c r="E11" s="22">
        <v>9328.3799999999992</v>
      </c>
      <c r="F11" s="22">
        <v>9365.3790000000008</v>
      </c>
      <c r="G11" s="22">
        <v>8566.6859999999997</v>
      </c>
      <c r="H11" s="22">
        <v>9187.1509999999998</v>
      </c>
      <c r="I11" s="22">
        <v>9327.4629999999997</v>
      </c>
      <c r="J11" s="22">
        <v>8899.0619999999999</v>
      </c>
      <c r="K11" s="22">
        <v>10019.85</v>
      </c>
      <c r="L11" s="22">
        <v>9953.0740000000005</v>
      </c>
      <c r="M11" s="22">
        <v>14412.458000000001</v>
      </c>
      <c r="N11" s="22">
        <v>10301.35</v>
      </c>
      <c r="O11" s="22">
        <v>9300.4850000000006</v>
      </c>
      <c r="P11" s="22">
        <v>10679.24</v>
      </c>
      <c r="Q11" s="22">
        <v>10971.957</v>
      </c>
      <c r="R11" s="22">
        <v>11267.702789999999</v>
      </c>
      <c r="S11" s="22">
        <v>9276.9660000000003</v>
      </c>
      <c r="T11" s="22">
        <v>10612.598168220002</v>
      </c>
      <c r="U11" s="22">
        <v>10549.572</v>
      </c>
      <c r="V11" s="22">
        <v>9942</v>
      </c>
      <c r="W11" s="22">
        <v>10729.645</v>
      </c>
      <c r="X11" s="22">
        <v>10840.106</v>
      </c>
      <c r="Y11" s="22">
        <v>15747.023999999999</v>
      </c>
      <c r="Z11" s="22">
        <v>11116.937</v>
      </c>
      <c r="AA11" s="22">
        <v>12597.385472538999</v>
      </c>
      <c r="AB11" s="22">
        <v>11425</v>
      </c>
    </row>
    <row r="12" spans="1:28" s="23" customFormat="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s="23" customFormat="1" ht="13.5" thickBot="1" x14ac:dyDescent="0.3">
      <c r="A13" s="16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ht="13.5" thickBot="1" x14ac:dyDescent="0.3">
      <c r="A14" s="9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x14ac:dyDescent="0.25">
      <c r="A15" s="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s="21" customFormat="1" x14ac:dyDescent="0.25">
      <c r="A16" s="24" t="s">
        <v>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s="21" customFormat="1" x14ac:dyDescent="0.25">
      <c r="A17" s="24" t="s">
        <v>4</v>
      </c>
      <c r="B17" s="20">
        <v>217833</v>
      </c>
      <c r="C17" s="20">
        <v>218440</v>
      </c>
      <c r="D17" s="20">
        <v>220363</v>
      </c>
      <c r="E17" s="20">
        <v>222289</v>
      </c>
      <c r="F17" s="20">
        <v>223633</v>
      </c>
      <c r="G17" s="20">
        <v>226293</v>
      </c>
      <c r="H17" s="20">
        <v>228062</v>
      </c>
      <c r="I17" s="20">
        <v>230520</v>
      </c>
      <c r="J17" s="20">
        <v>232313</v>
      </c>
      <c r="K17" s="20">
        <v>234282</v>
      </c>
      <c r="L17" s="20">
        <v>236503</v>
      </c>
      <c r="M17" s="20">
        <v>237812</v>
      </c>
      <c r="N17" s="20">
        <v>239431</v>
      </c>
      <c r="O17" s="20">
        <v>240890</v>
      </c>
      <c r="P17" s="20">
        <v>243148</v>
      </c>
      <c r="Q17" s="20">
        <v>244908</v>
      </c>
      <c r="R17" s="20">
        <v>247861</v>
      </c>
      <c r="S17" s="20">
        <v>249000</v>
      </c>
      <c r="T17" s="20">
        <v>248770</v>
      </c>
      <c r="U17" s="20">
        <v>249862</v>
      </c>
      <c r="V17" s="20">
        <v>249642</v>
      </c>
      <c r="W17" s="20">
        <v>250272</v>
      </c>
      <c r="X17" s="20">
        <v>257682</v>
      </c>
      <c r="Y17" s="20">
        <v>252165</v>
      </c>
      <c r="Z17" s="20">
        <v>252070</v>
      </c>
      <c r="AA17" s="20">
        <v>252161</v>
      </c>
      <c r="AB17" s="20">
        <v>252895</v>
      </c>
    </row>
    <row r="18" spans="1:28" s="21" customFormat="1" x14ac:dyDescent="0.25">
      <c r="A18" s="24" t="s">
        <v>5</v>
      </c>
      <c r="B18" s="20">
        <v>1125462</v>
      </c>
      <c r="C18" s="20">
        <v>1123191</v>
      </c>
      <c r="D18" s="20">
        <v>1131773</v>
      </c>
      <c r="E18" s="20">
        <v>1137796</v>
      </c>
      <c r="F18" s="20">
        <v>1145652</v>
      </c>
      <c r="G18" s="20">
        <v>1152561</v>
      </c>
      <c r="H18" s="20">
        <v>1158333</v>
      </c>
      <c r="I18" s="20">
        <v>1156033</v>
      </c>
      <c r="J18" s="20">
        <v>1160146</v>
      </c>
      <c r="K18" s="20">
        <v>1166886</v>
      </c>
      <c r="L18" s="20">
        <v>1173671</v>
      </c>
      <c r="M18" s="20">
        <v>1172152</v>
      </c>
      <c r="N18" s="20">
        <v>1179490</v>
      </c>
      <c r="O18" s="20">
        <v>1183780</v>
      </c>
      <c r="P18" s="20">
        <v>1182678</v>
      </c>
      <c r="Q18" s="20">
        <v>1181106</v>
      </c>
      <c r="R18" s="20">
        <v>1183040</v>
      </c>
      <c r="S18" s="20">
        <v>1190074</v>
      </c>
      <c r="T18" s="20">
        <v>1195802</v>
      </c>
      <c r="U18" s="20">
        <v>1180108</v>
      </c>
      <c r="V18" s="20">
        <v>1187521</v>
      </c>
      <c r="W18" s="20">
        <v>1191561</v>
      </c>
      <c r="X18" s="20">
        <v>1201494</v>
      </c>
      <c r="Y18" s="20">
        <f>1175622+37972</f>
        <v>1213594</v>
      </c>
      <c r="Z18" s="20">
        <f>1184810+38424</f>
        <v>1223234</v>
      </c>
      <c r="AA18" s="20">
        <v>1226926</v>
      </c>
      <c r="AB18" s="20">
        <v>1236622</v>
      </c>
    </row>
    <row r="19" spans="1:28" s="21" customFormat="1" x14ac:dyDescent="0.25">
      <c r="A19" s="24" t="s">
        <v>6</v>
      </c>
      <c r="B19" s="20">
        <v>1343295</v>
      </c>
      <c r="C19" s="20">
        <v>1341631</v>
      </c>
      <c r="D19" s="20">
        <v>1352136</v>
      </c>
      <c r="E19" s="20">
        <v>1360085</v>
      </c>
      <c r="F19" s="20">
        <v>1369285</v>
      </c>
      <c r="G19" s="20">
        <v>1378854</v>
      </c>
      <c r="H19" s="20">
        <v>1386395</v>
      </c>
      <c r="I19" s="20">
        <v>1386553</v>
      </c>
      <c r="J19" s="20">
        <v>1392459</v>
      </c>
      <c r="K19" s="20">
        <v>1401168</v>
      </c>
      <c r="L19" s="20">
        <v>1410174</v>
      </c>
      <c r="M19" s="20">
        <v>1409964</v>
      </c>
      <c r="N19" s="20">
        <v>1418921</v>
      </c>
      <c r="O19" s="20">
        <v>1424670</v>
      </c>
      <c r="P19" s="20">
        <v>1425826</v>
      </c>
      <c r="Q19" s="20">
        <v>1426014</v>
      </c>
      <c r="R19" s="20">
        <v>1430901</v>
      </c>
      <c r="S19" s="20">
        <v>1439074</v>
      </c>
      <c r="T19" s="20">
        <v>1444572</v>
      </c>
      <c r="U19" s="20">
        <v>1429970</v>
      </c>
      <c r="V19" s="20">
        <v>1437163</v>
      </c>
      <c r="W19" s="20">
        <v>1441833</v>
      </c>
      <c r="X19" s="20">
        <v>1459176</v>
      </c>
      <c r="Y19" s="20">
        <f>Y17+Y18</f>
        <v>1465759</v>
      </c>
      <c r="Z19" s="20">
        <f>Z17+Z18</f>
        <v>1475304</v>
      </c>
      <c r="AA19" s="20">
        <v>1479087</v>
      </c>
      <c r="AB19" s="20">
        <v>1489517</v>
      </c>
    </row>
    <row r="20" spans="1:28" s="21" customFormat="1" x14ac:dyDescent="0.25">
      <c r="A20" s="25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x14ac:dyDescent="0.25">
      <c r="A21" s="13" t="s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x14ac:dyDescent="0.25">
      <c r="A22" s="13" t="s">
        <v>8</v>
      </c>
      <c r="B22" s="26">
        <v>1777.4069999999999</v>
      </c>
      <c r="C22" s="26">
        <v>1936.1579999999999</v>
      </c>
      <c r="D22" s="26">
        <v>1783.1</v>
      </c>
      <c r="E22" s="26">
        <v>1826.7139999999999</v>
      </c>
      <c r="F22" s="26">
        <v>1802.921</v>
      </c>
      <c r="G22" s="26">
        <v>2058.0140000000001</v>
      </c>
      <c r="H22" s="26">
        <v>1840.4</v>
      </c>
      <c r="I22" s="26">
        <v>1876.7748510900001</v>
      </c>
      <c r="J22" s="26">
        <v>2145.3510000000001</v>
      </c>
      <c r="K22" s="26">
        <v>1888.6757088499999</v>
      </c>
      <c r="L22" s="26">
        <v>1936.9884865000001</v>
      </c>
      <c r="M22" s="26">
        <v>2030.9</v>
      </c>
      <c r="N22" s="26">
        <v>1944.5847732499999</v>
      </c>
      <c r="O22" s="26">
        <v>2204.8490000000002</v>
      </c>
      <c r="P22" s="26">
        <v>2184</v>
      </c>
      <c r="Q22" s="26">
        <v>1930.894</v>
      </c>
      <c r="R22" s="26">
        <v>1998.104</v>
      </c>
      <c r="S22" s="26">
        <v>2287.8440000000001</v>
      </c>
      <c r="T22" s="26">
        <v>2010.63382864</v>
      </c>
      <c r="U22" s="26">
        <v>2051.136</v>
      </c>
      <c r="V22" s="26">
        <v>2096.4110000000001</v>
      </c>
      <c r="W22" s="26">
        <v>2069.3939999999998</v>
      </c>
      <c r="X22" s="26">
        <v>2360.2869999999998</v>
      </c>
      <c r="Y22" s="26">
        <v>2150.1</v>
      </c>
      <c r="Z22" s="26">
        <v>2083.1619999999998</v>
      </c>
      <c r="AA22" s="26">
        <v>2375.2124715299997</v>
      </c>
      <c r="AB22" s="26">
        <v>2762.3</v>
      </c>
    </row>
    <row r="23" spans="1:28" x14ac:dyDescent="0.25">
      <c r="A23" s="1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x14ac:dyDescent="0.25">
      <c r="A24" s="27" t="s">
        <v>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x14ac:dyDescent="0.25">
      <c r="A25" s="27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38.25" x14ac:dyDescent="0.25">
      <c r="A26" s="28" t="s">
        <v>10</v>
      </c>
      <c r="B26" s="29">
        <v>1653.548</v>
      </c>
      <c r="C26" s="29">
        <v>1868</v>
      </c>
      <c r="D26" s="29">
        <v>1644.9</v>
      </c>
      <c r="E26" s="29">
        <v>1705.598</v>
      </c>
      <c r="F26" s="29">
        <v>1670.386</v>
      </c>
      <c r="G26" s="29">
        <v>1975.72</v>
      </c>
      <c r="H26" s="29">
        <v>1696.6</v>
      </c>
      <c r="I26" s="29">
        <v>1733</v>
      </c>
      <c r="J26" s="29">
        <v>2010.8</v>
      </c>
      <c r="K26" s="29">
        <v>1699.6338372499999</v>
      </c>
      <c r="L26" s="29">
        <v>1785</v>
      </c>
      <c r="M26" s="29">
        <v>1875.2</v>
      </c>
      <c r="N26" s="29">
        <v>1785.2</v>
      </c>
      <c r="O26" s="29">
        <v>2059.2438339999999</v>
      </c>
      <c r="P26" s="29">
        <v>2034.5</v>
      </c>
      <c r="Q26" s="29">
        <v>1768.61740222</v>
      </c>
      <c r="R26" s="29">
        <v>1694.6310000000001</v>
      </c>
      <c r="S26" s="29">
        <v>2111.96</v>
      </c>
      <c r="T26" s="29">
        <v>1828.7</v>
      </c>
      <c r="U26" s="29">
        <v>1871.5685989999999</v>
      </c>
      <c r="V26" s="29">
        <v>1931.6114359999999</v>
      </c>
      <c r="W26" s="29">
        <v>1890.0830000000001</v>
      </c>
      <c r="X26" s="29">
        <v>2159.6999999999998</v>
      </c>
      <c r="Y26" s="29">
        <v>1886.122957</v>
      </c>
      <c r="Z26" s="29">
        <v>1878.82953</v>
      </c>
      <c r="AA26" s="29">
        <f>2161.864417</f>
        <v>2161.8644169999998</v>
      </c>
      <c r="AB26" s="29">
        <v>2096.4</v>
      </c>
    </row>
    <row r="27" spans="1:28" x14ac:dyDescent="0.25">
      <c r="A27" s="2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38.25" x14ac:dyDescent="0.25">
      <c r="A28" s="28" t="s">
        <v>11</v>
      </c>
      <c r="B28" s="15"/>
      <c r="C28" s="15"/>
      <c r="D28" s="30">
        <v>95</v>
      </c>
      <c r="E28" s="15"/>
      <c r="F28" s="15"/>
      <c r="G28" s="30">
        <v>78.242999999999995</v>
      </c>
      <c r="H28" s="15"/>
      <c r="I28" s="15"/>
      <c r="J28" s="30">
        <v>83.507603654000008</v>
      </c>
      <c r="K28" s="15"/>
      <c r="L28" s="15"/>
      <c r="M28" s="30">
        <v>87.3</v>
      </c>
      <c r="N28" s="15"/>
      <c r="O28" s="15"/>
      <c r="P28" s="31">
        <v>89.837412358800009</v>
      </c>
      <c r="Q28" s="15"/>
      <c r="R28" s="15"/>
      <c r="S28" s="15">
        <v>115.1</v>
      </c>
      <c r="T28" s="15"/>
      <c r="U28" s="15"/>
      <c r="V28" s="15">
        <v>117.9</v>
      </c>
      <c r="W28" s="15"/>
      <c r="X28" s="15"/>
      <c r="Y28" s="30">
        <v>124.21299999999999</v>
      </c>
      <c r="Z28" s="30"/>
      <c r="AA28" s="30"/>
      <c r="AB28" s="30"/>
    </row>
    <row r="29" spans="1:28" x14ac:dyDescent="0.25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x14ac:dyDescent="0.25">
      <c r="A30" s="1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13.5" thickBot="1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3" spans="1:28" x14ac:dyDescent="0.25">
      <c r="A33" s="34" t="s">
        <v>12</v>
      </c>
    </row>
    <row r="34" spans="1:28" x14ac:dyDescent="0.25">
      <c r="A34" s="34" t="s">
        <v>13</v>
      </c>
    </row>
    <row r="35" spans="1:28" x14ac:dyDescent="0.25">
      <c r="A35" s="34" t="s">
        <v>14</v>
      </c>
    </row>
    <row r="36" spans="1:28" x14ac:dyDescent="0.25">
      <c r="A36" s="35" t="s">
        <v>15</v>
      </c>
    </row>
    <row r="38" spans="1:28" customFormat="1" ht="23.25" x14ac:dyDescent="0.25">
      <c r="A38" s="36" t="s">
        <v>23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28" customFormat="1" ht="15.75" thickBot="1" x14ac:dyDescent="0.3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spans="1:28" s="41" customFormat="1" x14ac:dyDescent="0.25">
      <c r="A40" s="38"/>
      <c r="B40" s="39">
        <v>40910</v>
      </c>
      <c r="C40" s="40">
        <v>40941</v>
      </c>
      <c r="D40" s="40">
        <v>40971</v>
      </c>
      <c r="E40" s="40">
        <v>41003</v>
      </c>
      <c r="F40" s="40">
        <v>41034</v>
      </c>
      <c r="G40" s="40">
        <v>41066</v>
      </c>
      <c r="H40" s="40">
        <v>41097</v>
      </c>
      <c r="I40" s="40">
        <v>41129</v>
      </c>
      <c r="J40" s="40">
        <v>41161</v>
      </c>
      <c r="K40" s="40">
        <v>41192</v>
      </c>
      <c r="L40" s="40">
        <v>41224</v>
      </c>
      <c r="M40" s="40">
        <v>41255</v>
      </c>
      <c r="N40" s="40">
        <v>41275</v>
      </c>
      <c r="O40" s="40">
        <v>41307</v>
      </c>
      <c r="P40" s="40">
        <v>41336</v>
      </c>
      <c r="Q40" s="40">
        <f t="shared" ref="Q40:V40" si="0">Q3</f>
        <v>41368</v>
      </c>
      <c r="R40" s="40">
        <f t="shared" si="0"/>
        <v>41399</v>
      </c>
      <c r="S40" s="40">
        <f t="shared" si="0"/>
        <v>41431</v>
      </c>
      <c r="T40" s="40">
        <f t="shared" si="0"/>
        <v>41462</v>
      </c>
      <c r="U40" s="40">
        <f t="shared" si="0"/>
        <v>41494</v>
      </c>
      <c r="V40" s="40">
        <f t="shared" si="0"/>
        <v>41526</v>
      </c>
      <c r="W40" s="40">
        <v>41557</v>
      </c>
      <c r="X40" s="40">
        <f t="shared" ref="X40:AA40" si="1">X3</f>
        <v>41588</v>
      </c>
      <c r="Y40" s="40">
        <f t="shared" si="1"/>
        <v>41619</v>
      </c>
      <c r="Z40" s="40">
        <f t="shared" si="1"/>
        <v>41640</v>
      </c>
      <c r="AA40" s="40">
        <f t="shared" si="1"/>
        <v>41671</v>
      </c>
      <c r="AB40" s="40">
        <f t="shared" ref="AB40" si="2">AB3</f>
        <v>41700</v>
      </c>
    </row>
    <row r="41" spans="1:28" s="41" customFormat="1" ht="13.5" thickBot="1" x14ac:dyDescent="0.3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</row>
    <row r="42" spans="1:28" s="41" customFormat="1" x14ac:dyDescent="0.2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s="41" customFormat="1" x14ac:dyDescent="0.25">
      <c r="A43" s="44" t="s">
        <v>16</v>
      </c>
      <c r="B43" s="46">
        <v>218504</v>
      </c>
      <c r="C43" s="46">
        <v>224119</v>
      </c>
      <c r="D43" s="46">
        <v>228136</v>
      </c>
      <c r="E43" s="46">
        <v>226594</v>
      </c>
      <c r="F43" s="46">
        <v>231147</v>
      </c>
      <c r="G43" s="46">
        <v>235129</v>
      </c>
      <c r="H43" s="46">
        <v>239464</v>
      </c>
      <c r="I43" s="46">
        <v>218381</v>
      </c>
      <c r="J43" s="46">
        <v>220362</v>
      </c>
      <c r="K43" s="46">
        <v>197884</v>
      </c>
      <c r="L43" s="46">
        <v>196323</v>
      </c>
      <c r="M43" s="46">
        <v>200345</v>
      </c>
      <c r="N43" s="46">
        <v>204835</v>
      </c>
      <c r="O43" s="46">
        <v>211679</v>
      </c>
      <c r="P43" s="46">
        <v>216738</v>
      </c>
      <c r="Q43" s="46">
        <v>220770</v>
      </c>
      <c r="R43" s="46">
        <v>225759</v>
      </c>
      <c r="S43" s="46">
        <v>229500</v>
      </c>
      <c r="T43" s="46">
        <v>234910</v>
      </c>
      <c r="U43" s="46">
        <v>235346</v>
      </c>
      <c r="V43" s="46">
        <v>234435</v>
      </c>
      <c r="W43" s="46">
        <v>234949</v>
      </c>
      <c r="X43" s="46">
        <f>'[1]November 2013'!W35</f>
        <v>237508</v>
      </c>
      <c r="Y43" s="46">
        <f>'[1]December 2013'!W35</f>
        <v>240808</v>
      </c>
      <c r="Z43" s="46">
        <v>240601</v>
      </c>
      <c r="AA43" s="46">
        <v>243965</v>
      </c>
      <c r="AB43" s="46">
        <v>235627</v>
      </c>
    </row>
    <row r="44" spans="1:28" s="41" customFormat="1" ht="13.5" thickBot="1" x14ac:dyDescent="0.3">
      <c r="A44" s="44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</row>
    <row r="45" spans="1:28" s="41" customFormat="1" ht="13.5" thickBot="1" x14ac:dyDescent="0.3">
      <c r="A45" s="42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pans="1:28" s="41" customFormat="1" x14ac:dyDescent="0.25">
      <c r="A46" s="44" t="s">
        <v>17</v>
      </c>
      <c r="B46" s="49">
        <v>238413</v>
      </c>
      <c r="C46" s="49">
        <v>238093</v>
      </c>
      <c r="D46" s="49">
        <v>261162</v>
      </c>
      <c r="E46" s="49">
        <v>277292</v>
      </c>
      <c r="F46" s="49">
        <v>283585</v>
      </c>
      <c r="G46" s="49">
        <v>266059</v>
      </c>
      <c r="H46" s="49">
        <v>290958</v>
      </c>
      <c r="I46" s="49">
        <v>283367</v>
      </c>
      <c r="J46" s="49">
        <v>264927</v>
      </c>
      <c r="K46" s="49">
        <v>315412</v>
      </c>
      <c r="L46" s="49">
        <v>295863</v>
      </c>
      <c r="M46" s="49">
        <v>392058</v>
      </c>
      <c r="N46" s="49">
        <v>351065</v>
      </c>
      <c r="O46" s="49">
        <v>327122</v>
      </c>
      <c r="P46" s="49">
        <v>380181</v>
      </c>
      <c r="Q46" s="49">
        <v>367947</v>
      </c>
      <c r="R46" s="49">
        <v>385013</v>
      </c>
      <c r="S46" s="49">
        <v>366954</v>
      </c>
      <c r="T46" s="49">
        <v>406022</v>
      </c>
      <c r="U46" s="49">
        <v>392209</v>
      </c>
      <c r="V46" s="49">
        <v>375620</v>
      </c>
      <c r="W46" s="49">
        <v>410190</v>
      </c>
      <c r="X46" s="49">
        <f>'[1]November 2013'!X37</f>
        <v>398849</v>
      </c>
      <c r="Y46" s="49">
        <f>'[1]December 2013'!X37</f>
        <v>525624</v>
      </c>
      <c r="Z46" s="49">
        <f>'[1]January 2014'!W37</f>
        <v>402112</v>
      </c>
      <c r="AA46" s="49">
        <v>375413</v>
      </c>
      <c r="AB46" s="49">
        <v>422037</v>
      </c>
    </row>
    <row r="47" spans="1:28" s="41" customFormat="1" x14ac:dyDescent="0.25">
      <c r="A47" s="44" t="s">
        <v>18</v>
      </c>
      <c r="B47" s="50">
        <v>43475.962768999998</v>
      </c>
      <c r="C47" s="50">
        <v>53599.680598999999</v>
      </c>
      <c r="D47" s="50">
        <v>50754</v>
      </c>
      <c r="E47" s="50">
        <v>44273.632428999998</v>
      </c>
      <c r="F47" s="50">
        <v>56415.093000000001</v>
      </c>
      <c r="G47" s="50">
        <v>69886.773830000006</v>
      </c>
      <c r="H47" s="50">
        <v>95686.427930000005</v>
      </c>
      <c r="I47" s="50">
        <v>99053.420203000001</v>
      </c>
      <c r="J47" s="50">
        <v>109788.97238200001</v>
      </c>
      <c r="K47" s="50">
        <v>94589.501147999996</v>
      </c>
      <c r="L47" s="50">
        <v>111014.214874</v>
      </c>
      <c r="M47" s="50">
        <v>135896.03765000001</v>
      </c>
      <c r="N47" s="50">
        <v>91072.939985999998</v>
      </c>
      <c r="O47" s="50">
        <v>105733.91310200001</v>
      </c>
      <c r="P47" s="50">
        <v>156737.17344799999</v>
      </c>
      <c r="Q47" s="50">
        <v>133366.84722600001</v>
      </c>
      <c r="R47" s="50">
        <v>88654.171180000005</v>
      </c>
      <c r="S47" s="50">
        <v>123315.401</v>
      </c>
      <c r="T47" s="50">
        <v>110439.07325723401</v>
      </c>
      <c r="U47" s="50">
        <v>83870.612330999997</v>
      </c>
      <c r="V47" s="50">
        <f>131569.138084</f>
        <v>131569.13808400001</v>
      </c>
      <c r="W47" s="50">
        <v>105040.50852712478</v>
      </c>
      <c r="X47" s="50">
        <f>'[1]November 2013'!X41/1000000</f>
        <v>84908.775735624222</v>
      </c>
      <c r="Y47" s="50">
        <f>'[1]December 2013'!X41/1000000</f>
        <v>187514.1931471756</v>
      </c>
      <c r="Z47" s="50">
        <f>117692056832.556/1000000</f>
        <v>117692.056832556</v>
      </c>
      <c r="AA47" s="50">
        <v>82396.713636</v>
      </c>
      <c r="AB47" s="50">
        <v>104323</v>
      </c>
    </row>
    <row r="48" spans="1:28" s="41" customFormat="1" x14ac:dyDescent="0.25">
      <c r="A48" s="44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</row>
    <row r="49" spans="1:28" s="41" customFormat="1" ht="13.5" thickBot="1" x14ac:dyDescent="0.3">
      <c r="A49" s="51" t="s">
        <v>19</v>
      </c>
      <c r="B49" s="52">
        <v>43475.962</v>
      </c>
      <c r="C49" s="52">
        <v>48537.821684000002</v>
      </c>
      <c r="D49" s="52">
        <v>49277</v>
      </c>
      <c r="E49" s="52">
        <v>48025.854202000002</v>
      </c>
      <c r="F49" s="52">
        <v>49703.701975999997</v>
      </c>
      <c r="G49" s="52">
        <v>53067.547285000001</v>
      </c>
      <c r="H49" s="52">
        <v>59155.958806000002</v>
      </c>
      <c r="I49" s="52">
        <v>64143.141479999998</v>
      </c>
      <c r="J49" s="52">
        <v>69214.900469</v>
      </c>
      <c r="K49" s="52">
        <v>71752.360537</v>
      </c>
      <c r="L49" s="52">
        <v>75321.620022000003</v>
      </c>
      <c r="M49" s="52">
        <v>80369.488157999993</v>
      </c>
      <c r="N49" s="52">
        <v>91072.939985999998</v>
      </c>
      <c r="O49" s="52">
        <v>98403.426544000002</v>
      </c>
      <c r="P49" s="52">
        <v>117848.008845</v>
      </c>
      <c r="Q49" s="52">
        <v>121727.718441</v>
      </c>
      <c r="R49" s="52">
        <v>115113.088988</v>
      </c>
      <c r="S49" s="52">
        <v>116480.074398</v>
      </c>
      <c r="T49" s="52">
        <v>115617.07399999999</v>
      </c>
      <c r="U49" s="52">
        <v>111648.766497</v>
      </c>
      <c r="V49" s="52">
        <v>113862.141118</v>
      </c>
      <c r="W49" s="52">
        <v>112979.97785884212</v>
      </c>
      <c r="X49" s="52">
        <f>[1]Workings!X32/1000000</f>
        <v>110428.05039309504</v>
      </c>
      <c r="Y49" s="52">
        <f>[1]Workings!Y32/1000000</f>
        <v>116851.89562260175</v>
      </c>
      <c r="Z49" s="52">
        <f>[1]Workings!Z32/1000000</f>
        <v>117692.05683255615</v>
      </c>
      <c r="AA49" s="52">
        <f>[1]Workings!AA32/1000000</f>
        <v>100044.38523428794</v>
      </c>
      <c r="AB49" s="52">
        <v>101471</v>
      </c>
    </row>
    <row r="50" spans="1:28" customFormat="1" ht="15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28" customFormat="1" ht="15" x14ac:dyDescent="0.25">
      <c r="A51" s="3" t="s">
        <v>20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28" x14ac:dyDescent="0.25">
      <c r="A52" s="35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52a-b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Tameshwaree Gokool</dc:creator>
  <cp:lastModifiedBy>M Thancanamootoo</cp:lastModifiedBy>
  <cp:lastPrinted>2014-05-08T10:54:24Z</cp:lastPrinted>
  <dcterms:created xsi:type="dcterms:W3CDTF">2014-04-04T12:29:24Z</dcterms:created>
  <dcterms:modified xsi:type="dcterms:W3CDTF">2014-05-09T06:13:23Z</dcterms:modified>
</cp:coreProperties>
</file>