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pril2009" sheetId="1" r:id="rId1"/>
  </sheets>
  <externalReferences>
    <externalReference r:id="rId4"/>
    <externalReference r:id="rId5"/>
  </externalReferences>
  <definedNames>
    <definedName name="_xlnm.Print_Area" localSheetId="0">'April2009'!$A$1:$H$152</definedName>
  </definedNames>
  <calcPr fullCalcOnLoad="1"/>
</workbook>
</file>

<file path=xl/comments1.xml><?xml version="1.0" encoding="utf-8"?>
<comments xmlns="http://schemas.openxmlformats.org/spreadsheetml/2006/main">
  <authors>
    <author>bnissack</author>
  </authors>
  <commentList>
    <comment ref="B2" authorId="0">
      <text>
        <r>
          <rPr>
            <b/>
            <sz val="8"/>
            <rFont val="Tahoma"/>
            <family val="0"/>
          </rPr>
          <t>bnissack:</t>
        </r>
        <r>
          <rPr>
            <sz val="8"/>
            <rFont val="Tahoma"/>
            <family val="0"/>
          </rPr>
          <t xml:space="preserve">
to check with ncal</t>
        </r>
      </text>
    </comment>
    <comment ref="B20" authorId="0">
      <text>
        <r>
          <rPr>
            <b/>
            <sz val="8"/>
            <rFont val="Tahoma"/>
            <family val="0"/>
          </rPr>
          <t>bnissack: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bnissack: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<sst xmlns="http://schemas.openxmlformats.org/spreadsheetml/2006/main" count="252" uniqueCount="153">
  <si>
    <t>Consolidated Statement of Liabilities and Assets of Banks - Segmental Reporting: As at end of April 2009</t>
  </si>
  <si>
    <t>Figures rounded to the nearest Rupee</t>
  </si>
  <si>
    <t>Liabilities</t>
  </si>
  <si>
    <t>SEGMENT A</t>
  </si>
  <si>
    <t>SEGMENT B</t>
  </si>
  <si>
    <t>TOTAL</t>
  </si>
  <si>
    <t>Assets</t>
  </si>
  <si>
    <t>1.  Capital</t>
  </si>
  <si>
    <t>1. Cash in Hand</t>
  </si>
  <si>
    <t xml:space="preserve">       (i)   Assigned / Stated Capital</t>
  </si>
  <si>
    <t xml:space="preserve">       (ii)  Share Premium Account</t>
  </si>
  <si>
    <t>2. Balances with Bank of Mauritius</t>
  </si>
  <si>
    <t>2.  Reserves &amp; Surplus</t>
  </si>
  <si>
    <t>3. Margin Cash held with Bank of Mauritius under Repos</t>
  </si>
  <si>
    <t xml:space="preserve">       (i)   Statutory Reserves</t>
  </si>
  <si>
    <t xml:space="preserve">       (ii)  Capital Reserves</t>
  </si>
  <si>
    <t>4. Bank of Mauritius Bills</t>
  </si>
  <si>
    <t xml:space="preserve">             (a) Property Revaluation Surplus</t>
  </si>
  <si>
    <t xml:space="preserve">             (b) Surplus on Realisation of Assets</t>
  </si>
  <si>
    <t>5. Claims on Central Government</t>
  </si>
  <si>
    <t xml:space="preserve">             (c) Other (Please Specify)</t>
  </si>
  <si>
    <t xml:space="preserve">        (i)     Treasury Bills</t>
  </si>
  <si>
    <t xml:space="preserve">       (iii) General Reserves</t>
  </si>
  <si>
    <t xml:space="preserve">                  of which:</t>
  </si>
  <si>
    <t xml:space="preserve">       (iv)  Other Reserves</t>
  </si>
  <si>
    <t xml:space="preserve">                    (a) Bills Purchased under Reverse Repos</t>
  </si>
  <si>
    <t xml:space="preserve">             (a) Contingency Reserves</t>
  </si>
  <si>
    <t xml:space="preserve">                    (b) Bills Sold under Repos</t>
  </si>
  <si>
    <t xml:space="preserve">             (b) Other (Please Specify)</t>
  </si>
  <si>
    <t xml:space="preserve">        (ii)   Government Securities</t>
  </si>
  <si>
    <t xml:space="preserve">       (v)   Balance in Profit and Loss Account1</t>
  </si>
  <si>
    <t xml:space="preserve">       (iii)  Advances</t>
  </si>
  <si>
    <t xml:space="preserve">       (iv)  Others (Please specify)</t>
  </si>
  <si>
    <t>3.  Treasury shares</t>
  </si>
  <si>
    <t>6. Interbank Loans</t>
  </si>
  <si>
    <t>4.  Subordinated Loan</t>
  </si>
  <si>
    <t xml:space="preserve">        (i)    Rupee</t>
  </si>
  <si>
    <t xml:space="preserve">       (i)  Shareholders' Subordinated Term Debt</t>
  </si>
  <si>
    <t xml:space="preserve">        (ii)   Rupee equivalent of Foreign Currency loans</t>
  </si>
  <si>
    <t xml:space="preserve">             (a) Original Maturity of 2 years or less</t>
  </si>
  <si>
    <t xml:space="preserve">             (b) Original Maturity of more than 2 years but less than 5 years</t>
  </si>
  <si>
    <t>7. Foreign Assets</t>
  </si>
  <si>
    <t xml:space="preserve">             (c) Original Maturity over 5 Years</t>
  </si>
  <si>
    <t xml:space="preserve">        (i)    Balances with Banks Abroad on a/c of CFC Deposits</t>
  </si>
  <si>
    <t xml:space="preserve">       (ii)  Other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</si>
  <si>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</si>
  <si>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</si>
  <si>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</si>
  <si>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</si>
  <si>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</si>
  <si>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>5.  Shareholders Loan</t>
  </si>
  <si>
    <t xml:space="preserve">                - Overdue</t>
  </si>
  <si>
    <t>6.  Deposits</t>
  </si>
  <si>
    <t xml:space="preserve">     (I) Residents</t>
  </si>
  <si>
    <t xml:space="preserve">        (iv) Foreign Securities</t>
  </si>
  <si>
    <t xml:space="preserve">          (1) Rupee Deposits</t>
  </si>
  <si>
    <t xml:space="preserve">                - Corporate Shares</t>
  </si>
  <si>
    <t xml:space="preserve">                 (a) Demand</t>
  </si>
  <si>
    <t xml:space="preserve">                - Fixed Dated Securities</t>
  </si>
  <si>
    <t xml:space="preserve">                 (b) Savings</t>
  </si>
  <si>
    <t xml:space="preserve">                - Other</t>
  </si>
  <si>
    <t xml:space="preserve">                 (c) Time*</t>
  </si>
  <si>
    <t xml:space="preserve">        (v)   Foreign Notes and Coins</t>
  </si>
  <si>
    <t xml:space="preserve">                (d) Margin Deposits</t>
  </si>
  <si>
    <t xml:space="preserve">        (vi)  Loans and Other Financing in Foreign Currencies outside Mauritius</t>
  </si>
  <si>
    <t xml:space="preserve">         (2) Rupee equivalent of deposits denominated in Foreign Currencies</t>
  </si>
  <si>
    <t xml:space="preserve">                - Loans</t>
  </si>
  <si>
    <t xml:space="preserve">                - Overdrafts</t>
  </si>
  <si>
    <t xml:space="preserve">                - Other (Please Specify)</t>
  </si>
  <si>
    <t xml:space="preserve">                 (c) Time</t>
  </si>
  <si>
    <t xml:space="preserve">        (vii) Other (please specify)</t>
  </si>
  <si>
    <t xml:space="preserve">   (II) Public Financial &amp; Nonfinancial Corporations and State &amp; Local Govt</t>
  </si>
  <si>
    <t>8. Claims on Private Sector (Excluding 9 and 10 below)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</si>
  <si>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</si>
  <si>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</si>
  <si>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</si>
  <si>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</si>
  <si>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</si>
  <si>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</si>
  <si>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</si>
  <si>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(III) Central Government**</t>
  </si>
  <si>
    <t xml:space="preserve">        (viii) Investments in Shares &amp; Debentures</t>
  </si>
  <si>
    <t xml:space="preserve">   (IV) Banks in Mauritius</t>
  </si>
  <si>
    <t>9. Claims on Public Financial and Nonfinancial Corporations and</t>
  </si>
  <si>
    <t xml:space="preserve">     State and Local Government</t>
  </si>
  <si>
    <t xml:space="preserve">   (V) Holders of Global Business Licences</t>
  </si>
  <si>
    <t xml:space="preserve">        (viii) Investments in Shares &amp; Debentures </t>
  </si>
  <si>
    <t xml:space="preserve">   (VI) Non-Residents</t>
  </si>
  <si>
    <t>10. Claims on Holders of Global Business Licences</t>
  </si>
  <si>
    <t xml:space="preserve">   (VII) Banks outside Mauritius</t>
  </si>
  <si>
    <t>11. Claims on Banks in Mauritius</t>
  </si>
  <si>
    <t>7.  Interbank Borrowings</t>
  </si>
  <si>
    <t xml:space="preserve">        (i)   Balances on a/c of Customers' Foreign Currency Deposits</t>
  </si>
  <si>
    <t xml:space="preserve">       (i)   Rupee</t>
  </si>
  <si>
    <t xml:space="preserve">        (ii)  Investments</t>
  </si>
  <si>
    <t xml:space="preserve">       (ii)  Rupee Equivalent of Foreign Currency borrowings</t>
  </si>
  <si>
    <t xml:space="preserve">        (iii) Other Balances</t>
  </si>
  <si>
    <t xml:space="preserve">8.  Borrowings </t>
  </si>
  <si>
    <t>12. Fixed Assets (Cost or Valuation)</t>
  </si>
  <si>
    <t xml:space="preserve">       (i)    Bank of Mauritius</t>
  </si>
  <si>
    <t xml:space="preserve">        (i)    Premises and Other Immovable Properties</t>
  </si>
  <si>
    <t xml:space="preserve">               (a)     Secured Advances</t>
  </si>
  <si>
    <t xml:space="preserve">        (ii)   Capital Work in progress less Depreciation</t>
  </si>
  <si>
    <t xml:space="preserve">               (b)     Loan raised through Repos</t>
  </si>
  <si>
    <t xml:space="preserve">        (iii)  Other Fixed Assets (Furniture, Fixture, Equipment, etc.)</t>
  </si>
  <si>
    <t xml:space="preserve">               (c)     Bills Rediscounted</t>
  </si>
  <si>
    <t xml:space="preserve">               (d)     Others</t>
  </si>
  <si>
    <t>13. Other Assets</t>
  </si>
  <si>
    <t xml:space="preserve">       (ii)   Banks in Mauritius</t>
  </si>
  <si>
    <t xml:space="preserve">        (i)    Net Expenditure for Current Year</t>
  </si>
  <si>
    <t xml:space="preserve">       (iii)  Banks Abroad</t>
  </si>
  <si>
    <t xml:space="preserve">        (ii)   Balances due in the Clearing</t>
  </si>
  <si>
    <t xml:space="preserve">       (iv)   Banks Abroad for Onlending</t>
  </si>
  <si>
    <t xml:space="preserve">        (iii)  Non Banking Assets</t>
  </si>
  <si>
    <t xml:space="preserve">               (a)     in Mauritius</t>
  </si>
  <si>
    <t xml:space="preserve">        (iv)   Interest Accrued on Investments1</t>
  </si>
  <si>
    <t xml:space="preserve">               (b)     outside Mauritius</t>
  </si>
  <si>
    <t xml:space="preserve">        (v)   Other Accrued Interest Receivable2</t>
  </si>
  <si>
    <t xml:space="preserve">       (v)   Other</t>
  </si>
  <si>
    <t xml:space="preserve">        (vi)  Preliminary &amp; Pre-Operational Expenses</t>
  </si>
  <si>
    <t xml:space="preserve">               (a)     Local</t>
  </si>
  <si>
    <t xml:space="preserve">        (vii)  Interbranch Adjustment (net)</t>
  </si>
  <si>
    <t xml:space="preserve">               (b)     Foreign</t>
  </si>
  <si>
    <t xml:space="preserve">        (viii) Others (Please specify)</t>
  </si>
  <si>
    <t>9.  Bills Payable</t>
  </si>
  <si>
    <t>10.  Margin Deposits from BoM in respect of Reverse Repo Transactions</t>
  </si>
  <si>
    <t>11. Other Liabilities</t>
  </si>
  <si>
    <t xml:space="preserve">       (i)    Net Income for Current Year</t>
  </si>
  <si>
    <t xml:space="preserve">       (ii)   Accumulated Depreciation on Fixed Assets</t>
  </si>
  <si>
    <t xml:space="preserve">       (iii)  Provision for Taxation</t>
  </si>
  <si>
    <t xml:space="preserve">       (iv)  Allowance for credit losses</t>
  </si>
  <si>
    <t xml:space="preserve">              - Individually Assessed Credits</t>
  </si>
  <si>
    <t xml:space="preserve">              - Portfolio Assessed Credits</t>
  </si>
  <si>
    <t xml:space="preserve">              - General Provisions</t>
  </si>
  <si>
    <t xml:space="preserve">       (v)  Accrued Interest Payable2</t>
  </si>
  <si>
    <t xml:space="preserve">       (vi) Balance Owed in the Clearing</t>
  </si>
  <si>
    <t xml:space="preserve">       (vii) Interbranch Adjustment (net)</t>
  </si>
  <si>
    <t xml:space="preserve">       (viii)  Interest received in advance</t>
  </si>
  <si>
    <t xml:space="preserve">       (ix) Other (Please specify)</t>
  </si>
  <si>
    <t>12.Total Liabilities</t>
  </si>
  <si>
    <t>14. Total Assets</t>
  </si>
  <si>
    <t>13 .Acceptances on Account of Customers</t>
  </si>
  <si>
    <t>15. Acceptances on Account of Customers</t>
  </si>
  <si>
    <t>14. Documentary Credits</t>
  </si>
  <si>
    <t>16. Documentary Credits</t>
  </si>
  <si>
    <t>15. Guarantees, Endorsements, etc. on Account of Customers</t>
  </si>
  <si>
    <t>17. Guarantees, Endorsements, etc on Account of Customers</t>
  </si>
  <si>
    <t>16. Inward Bills Held for Collection</t>
  </si>
  <si>
    <t>18. Outward Bills Held for Collection</t>
  </si>
  <si>
    <t>17. Spot Foreign Exchange sold</t>
  </si>
  <si>
    <t>19. Spot Foreign Exchange Purchased</t>
  </si>
  <si>
    <t>*: Include bonds  issued by one bank.</t>
  </si>
  <si>
    <t>**: Of which Budgetary Central Government Deposits amount to Rs900,617,177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</si>
</sst>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-yy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rebuchet MS"/>
      <family val="2"/>
    </font>
    <font>
      <b/>
      <sz val="14"/>
      <color indexed="8"/>
      <name val="Trebuchet MS"/>
      <family val="2"/>
    </font>
    <font>
      <i/>
      <sz val="10"/>
      <color indexed="23"/>
      <name val="Monotype Corsiva"/>
      <family val="4"/>
    </font>
    <font>
      <sz val="10"/>
      <color indexed="63"/>
      <name val="Trebuchet MS"/>
      <family val="2"/>
    </font>
    <font>
      <sz val="10"/>
      <color indexed="23"/>
      <name val="Trebuchet MS"/>
      <family val="2"/>
    </font>
    <font>
      <b/>
      <sz val="11"/>
      <color indexed="8"/>
      <name val="Trebuchet MS"/>
      <family val="2"/>
    </font>
    <font>
      <sz val="11"/>
      <name val="Arial"/>
      <family val="0"/>
    </font>
    <font>
      <b/>
      <sz val="10"/>
      <color indexed="63"/>
      <name val="Trebuchet MS"/>
      <family val="2"/>
    </font>
    <font>
      <sz val="10"/>
      <color indexed="10"/>
      <name val="Trebuchet MS"/>
      <family val="2"/>
    </font>
    <font>
      <b/>
      <sz val="10"/>
      <color indexed="23"/>
      <name val="Trebuchet MS"/>
      <family val="2"/>
    </font>
    <font>
      <i/>
      <sz val="10"/>
      <color indexed="23"/>
      <name val="Trebuchet MS"/>
      <family val="2"/>
    </font>
    <font>
      <b/>
      <u val="single"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slantDashDot">
        <color indexed="22"/>
      </right>
      <top style="thick"/>
      <bottom style="thick"/>
    </border>
    <border>
      <left style="slantDashDot">
        <color indexed="22"/>
      </left>
      <right style="medium">
        <color indexed="22"/>
      </right>
      <top style="thick"/>
      <bottom style="thick"/>
    </border>
    <border>
      <left style="medium">
        <color indexed="22"/>
      </left>
      <right style="medium">
        <color indexed="22"/>
      </right>
      <top style="thick"/>
      <bottom style="thick"/>
    </border>
    <border>
      <left>
        <color indexed="63"/>
      </left>
      <right style="double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slantDashDot">
        <color indexed="22"/>
      </right>
      <top>
        <color indexed="63"/>
      </top>
      <bottom>
        <color indexed="63"/>
      </bottom>
    </border>
    <border>
      <left style="slantDashDot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double"/>
      <top style="thick"/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22"/>
      </left>
      <right style="double"/>
      <top>
        <color indexed="63"/>
      </top>
      <bottom>
        <color indexed="63"/>
      </bottom>
    </border>
    <border>
      <left style="slantDashDot">
        <color indexed="22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slantDashDot">
        <color indexed="22"/>
      </left>
      <right style="slantDashDot">
        <color indexed="22"/>
      </right>
      <top>
        <color indexed="63"/>
      </top>
      <bottom>
        <color indexed="63"/>
      </bottom>
    </border>
    <border>
      <left style="thick"/>
      <right style="slantDashDot">
        <color indexed="22"/>
      </right>
      <top>
        <color indexed="63"/>
      </top>
      <bottom style="thick"/>
    </border>
    <border>
      <left style="slantDashDot">
        <color indexed="22"/>
      </left>
      <right style="medium">
        <color indexed="22"/>
      </right>
      <top>
        <color indexed="63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57" applyFont="1" applyFill="1" applyBorder="1" applyAlignment="1">
      <alignment horizontal="center"/>
      <protection/>
    </xf>
    <xf numFmtId="0" fontId="22" fillId="0" borderId="0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3" fillId="0" borderId="0" xfId="57" applyFont="1" applyFill="1" applyBorder="1" applyAlignment="1" applyProtection="1">
      <alignment horizontal="left"/>
      <protection/>
    </xf>
    <xf numFmtId="3" fontId="24" fillId="0" borderId="0" xfId="57" applyNumberFormat="1" applyFont="1" applyFill="1" applyBorder="1" applyAlignment="1" applyProtection="1">
      <alignment horizontal="left"/>
      <protection/>
    </xf>
    <xf numFmtId="3" fontId="23" fillId="0" borderId="0" xfId="57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25" fillId="0" borderId="0" xfId="57" applyFont="1" applyFill="1" applyBorder="1" applyProtection="1">
      <alignment/>
      <protection/>
    </xf>
    <xf numFmtId="3" fontId="25" fillId="0" borderId="0" xfId="57" applyNumberFormat="1" applyFont="1" applyFill="1" applyBorder="1" applyProtection="1">
      <alignment/>
      <protection/>
    </xf>
    <xf numFmtId="0" fontId="26" fillId="24" borderId="10" xfId="57" applyFont="1" applyFill="1" applyBorder="1" applyAlignment="1" applyProtection="1">
      <alignment horizontal="center"/>
      <protection/>
    </xf>
    <xf numFmtId="0" fontId="26" fillId="24" borderId="11" xfId="57" applyFont="1" applyFill="1" applyBorder="1" applyAlignment="1" applyProtection="1">
      <alignment horizontal="center"/>
      <protection/>
    </xf>
    <xf numFmtId="0" fontId="26" fillId="24" borderId="12" xfId="57" applyFont="1" applyFill="1" applyBorder="1" applyAlignment="1" applyProtection="1">
      <alignment horizontal="center"/>
      <protection/>
    </xf>
    <xf numFmtId="0" fontId="26" fillId="24" borderId="13" xfId="57" applyFont="1" applyFill="1" applyBorder="1" applyAlignment="1" applyProtection="1">
      <alignment horizontal="center"/>
      <protection/>
    </xf>
    <xf numFmtId="0" fontId="26" fillId="24" borderId="14" xfId="57" applyFont="1" applyFill="1" applyBorder="1" applyAlignment="1" applyProtection="1">
      <alignment horizontal="center" wrapText="1"/>
      <protection/>
    </xf>
    <xf numFmtId="0" fontId="26" fillId="24" borderId="15" xfId="57" applyFont="1" applyFill="1" applyBorder="1" applyAlignment="1" applyProtection="1">
      <alignment horizontal="center" wrapText="1"/>
      <protection/>
    </xf>
    <xf numFmtId="0" fontId="27" fillId="0" borderId="0" xfId="0" applyFont="1" applyBorder="1" applyAlignment="1">
      <alignment/>
    </xf>
    <xf numFmtId="0" fontId="25" fillId="25" borderId="16" xfId="57" applyFont="1" applyFill="1" applyBorder="1" applyProtection="1">
      <alignment/>
      <protection/>
    </xf>
    <xf numFmtId="3" fontId="25" fillId="25" borderId="17" xfId="57" applyNumberFormat="1" applyFont="1" applyFill="1" applyBorder="1" applyProtection="1">
      <alignment/>
      <protection/>
    </xf>
    <xf numFmtId="3" fontId="25" fillId="25" borderId="18" xfId="57" applyNumberFormat="1" applyFont="1" applyFill="1" applyBorder="1" applyProtection="1">
      <alignment/>
      <protection/>
    </xf>
    <xf numFmtId="0" fontId="25" fillId="25" borderId="0" xfId="57" applyFont="1" applyFill="1" applyBorder="1" applyProtection="1">
      <alignment/>
      <protection/>
    </xf>
    <xf numFmtId="3" fontId="25" fillId="26" borderId="17" xfId="57" applyNumberFormat="1" applyFont="1" applyFill="1" applyBorder="1" applyAlignment="1" applyProtection="1">
      <alignment horizontal="center"/>
      <protection/>
    </xf>
    <xf numFmtId="0" fontId="25" fillId="26" borderId="19" xfId="57" applyFont="1" applyFill="1" applyBorder="1" applyAlignment="1" applyProtection="1">
      <alignment horizontal="center"/>
      <protection/>
    </xf>
    <xf numFmtId="0" fontId="25" fillId="26" borderId="20" xfId="57" applyFont="1" applyFill="1" applyBorder="1" applyAlignment="1" applyProtection="1">
      <alignment horizontal="center"/>
      <protection/>
    </xf>
    <xf numFmtId="0" fontId="28" fillId="25" borderId="16" xfId="57" applyFont="1" applyFill="1" applyBorder="1" applyProtection="1">
      <alignment/>
      <protection/>
    </xf>
    <xf numFmtId="3" fontId="28" fillId="25" borderId="17" xfId="57" applyNumberFormat="1" applyFont="1" applyFill="1" applyBorder="1" applyProtection="1">
      <alignment/>
      <protection/>
    </xf>
    <xf numFmtId="3" fontId="28" fillId="25" borderId="21" xfId="57" applyNumberFormat="1" applyFont="1" applyFill="1" applyBorder="1" applyProtection="1">
      <alignment/>
      <protection/>
    </xf>
    <xf numFmtId="0" fontId="28" fillId="25" borderId="0" xfId="57" applyFont="1" applyFill="1" applyBorder="1" applyProtection="1">
      <alignment/>
      <protection/>
    </xf>
    <xf numFmtId="3" fontId="28" fillId="26" borderId="17" xfId="57" applyNumberFormat="1" applyFont="1" applyFill="1" applyBorder="1" applyAlignment="1" applyProtection="1">
      <alignment horizontal="right"/>
      <protection/>
    </xf>
    <xf numFmtId="3" fontId="28" fillId="26" borderId="19" xfId="57" applyNumberFormat="1" applyFont="1" applyFill="1" applyBorder="1" applyAlignment="1" applyProtection="1">
      <alignment horizontal="right"/>
      <protection/>
    </xf>
    <xf numFmtId="3" fontId="28" fillId="26" borderId="20" xfId="57" applyNumberFormat="1" applyFont="1" applyFill="1" applyBorder="1" applyAlignment="1" applyProtection="1">
      <alignment horizontal="right"/>
      <protection/>
    </xf>
    <xf numFmtId="3" fontId="24" fillId="25" borderId="17" xfId="57" applyNumberFormat="1" applyFont="1" applyFill="1" applyBorder="1" applyProtection="1">
      <alignment/>
      <protection/>
    </xf>
    <xf numFmtId="3" fontId="24" fillId="25" borderId="21" xfId="57" applyNumberFormat="1" applyFont="1" applyFill="1" applyBorder="1" applyProtection="1">
      <alignment/>
      <protection/>
    </xf>
    <xf numFmtId="3" fontId="25" fillId="26" borderId="17" xfId="57" applyNumberFormat="1" applyFont="1" applyFill="1" applyBorder="1" applyAlignment="1" applyProtection="1">
      <alignment horizontal="right"/>
      <protection/>
    </xf>
    <xf numFmtId="3" fontId="25" fillId="26" borderId="19" xfId="57" applyNumberFormat="1" applyFont="1" applyFill="1" applyBorder="1" applyAlignment="1" applyProtection="1">
      <alignment horizontal="right"/>
      <protection/>
    </xf>
    <xf numFmtId="3" fontId="25" fillId="26" borderId="20" xfId="57" applyNumberFormat="1" applyFont="1" applyFill="1" applyBorder="1" applyAlignment="1" applyProtection="1">
      <alignment horizontal="right"/>
      <protection/>
    </xf>
    <xf numFmtId="3" fontId="29" fillId="25" borderId="17" xfId="57" applyNumberFormat="1" applyFont="1" applyFill="1" applyBorder="1" applyProtection="1">
      <alignment/>
      <protection/>
    </xf>
    <xf numFmtId="3" fontId="25" fillId="25" borderId="22" xfId="57" applyNumberFormat="1" applyFont="1" applyFill="1" applyBorder="1" applyProtection="1">
      <alignment/>
      <protection/>
    </xf>
    <xf numFmtId="3" fontId="30" fillId="26" borderId="17" xfId="57" applyNumberFormat="1" applyFont="1" applyFill="1" applyBorder="1" applyAlignment="1" applyProtection="1">
      <alignment horizontal="right"/>
      <protection/>
    </xf>
    <xf numFmtId="3" fontId="30" fillId="26" borderId="20" xfId="57" applyNumberFormat="1" applyFont="1" applyFill="1" applyBorder="1" applyAlignment="1" applyProtection="1">
      <alignment horizontal="right"/>
      <protection/>
    </xf>
    <xf numFmtId="3" fontId="24" fillId="26" borderId="17" xfId="57" applyNumberFormat="1" applyFont="1" applyFill="1" applyBorder="1" applyAlignment="1" applyProtection="1">
      <alignment horizontal="right"/>
      <protection/>
    </xf>
    <xf numFmtId="0" fontId="31" fillId="25" borderId="0" xfId="57" applyFont="1" applyFill="1" applyBorder="1" applyProtection="1">
      <alignment/>
      <protection/>
    </xf>
    <xf numFmtId="3" fontId="25" fillId="25" borderId="23" xfId="57" applyNumberFormat="1" applyFont="1" applyFill="1" applyBorder="1" applyProtection="1">
      <alignment/>
      <protection/>
    </xf>
    <xf numFmtId="3" fontId="25" fillId="25" borderId="19" xfId="57" applyNumberFormat="1" applyFont="1" applyFill="1" applyBorder="1" applyProtection="1">
      <alignment/>
      <protection/>
    </xf>
    <xf numFmtId="3" fontId="25" fillId="0" borderId="17" xfId="57" applyNumberFormat="1" applyFont="1" applyFill="1" applyBorder="1" applyProtection="1">
      <alignment/>
      <protection/>
    </xf>
    <xf numFmtId="3" fontId="25" fillId="0" borderId="19" xfId="57" applyNumberFormat="1" applyFont="1" applyFill="1" applyBorder="1" applyProtection="1">
      <alignment/>
      <protection/>
    </xf>
    <xf numFmtId="3" fontId="25" fillId="0" borderId="23" xfId="57" applyNumberFormat="1" applyFont="1" applyFill="1" applyBorder="1" applyProtection="1">
      <alignment/>
      <protection/>
    </xf>
    <xf numFmtId="0" fontId="25" fillId="25" borderId="0" xfId="57" applyFont="1" applyFill="1" applyBorder="1">
      <alignment/>
      <protection/>
    </xf>
    <xf numFmtId="3" fontId="28" fillId="0" borderId="17" xfId="57" applyNumberFormat="1" applyFont="1" applyFill="1" applyBorder="1" applyProtection="1">
      <alignment/>
      <protection/>
    </xf>
    <xf numFmtId="3" fontId="28" fillId="0" borderId="19" xfId="57" applyNumberFormat="1" applyFont="1" applyFill="1" applyBorder="1" applyProtection="1">
      <alignment/>
      <protection/>
    </xf>
    <xf numFmtId="3" fontId="28" fillId="0" borderId="23" xfId="42" applyNumberFormat="1" applyFont="1" applyFill="1" applyBorder="1" applyAlignment="1" applyProtection="1">
      <alignment/>
      <protection/>
    </xf>
    <xf numFmtId="3" fontId="28" fillId="25" borderId="19" xfId="57" applyNumberFormat="1" applyFont="1" applyFill="1" applyBorder="1" applyProtection="1">
      <alignment/>
      <protection/>
    </xf>
    <xf numFmtId="3" fontId="24" fillId="25" borderId="19" xfId="57" applyNumberFormat="1" applyFont="1" applyFill="1" applyBorder="1" applyProtection="1">
      <alignment/>
      <protection/>
    </xf>
    <xf numFmtId="3" fontId="30" fillId="26" borderId="19" xfId="57" applyNumberFormat="1" applyFont="1" applyFill="1" applyBorder="1" applyAlignment="1" applyProtection="1">
      <alignment horizontal="right"/>
      <protection/>
    </xf>
    <xf numFmtId="3" fontId="28" fillId="25" borderId="23" xfId="42" applyNumberFormat="1" applyFont="1" applyFill="1" applyBorder="1" applyAlignment="1" applyProtection="1">
      <alignment/>
      <protection/>
    </xf>
    <xf numFmtId="0" fontId="30" fillId="25" borderId="16" xfId="57" applyFont="1" applyFill="1" applyBorder="1" applyProtection="1">
      <alignment/>
      <protection/>
    </xf>
    <xf numFmtId="3" fontId="30" fillId="25" borderId="17" xfId="57" applyNumberFormat="1" applyFont="1" applyFill="1" applyBorder="1" applyProtection="1">
      <alignment/>
      <protection/>
    </xf>
    <xf numFmtId="3" fontId="30" fillId="25" borderId="19" xfId="57" applyNumberFormat="1" applyFont="1" applyFill="1" applyBorder="1" applyProtection="1">
      <alignment/>
      <protection/>
    </xf>
    <xf numFmtId="3" fontId="30" fillId="25" borderId="23" xfId="57" applyNumberFormat="1" applyFont="1" applyFill="1" applyBorder="1" applyProtection="1">
      <alignment/>
      <protection/>
    </xf>
    <xf numFmtId="3" fontId="28" fillId="25" borderId="22" xfId="57" applyNumberFormat="1" applyFont="1" applyFill="1" applyBorder="1" applyProtection="1">
      <alignment/>
      <protection/>
    </xf>
    <xf numFmtId="3" fontId="24" fillId="25" borderId="22" xfId="57" applyNumberFormat="1" applyFont="1" applyFill="1" applyBorder="1" applyProtection="1">
      <alignment/>
      <protection/>
    </xf>
    <xf numFmtId="0" fontId="31" fillId="25" borderId="16" xfId="57" applyFont="1" applyFill="1" applyBorder="1" applyProtection="1">
      <alignment/>
      <protection/>
    </xf>
    <xf numFmtId="3" fontId="24" fillId="26" borderId="19" xfId="57" applyNumberFormat="1" applyFont="1" applyFill="1" applyBorder="1" applyAlignment="1" applyProtection="1">
      <alignment horizontal="right"/>
      <protection/>
    </xf>
    <xf numFmtId="3" fontId="28" fillId="26" borderId="24" xfId="57" applyNumberFormat="1" applyFont="1" applyFill="1" applyBorder="1" applyAlignment="1" applyProtection="1">
      <alignment horizontal="right"/>
      <protection/>
    </xf>
    <xf numFmtId="3" fontId="24" fillId="26" borderId="24" xfId="57" applyNumberFormat="1" applyFont="1" applyFill="1" applyBorder="1" applyAlignment="1" applyProtection="1">
      <alignment horizontal="right"/>
      <protection/>
    </xf>
    <xf numFmtId="38" fontId="25" fillId="25" borderId="16" xfId="57" applyNumberFormat="1" applyFont="1" applyFill="1" applyBorder="1" applyProtection="1">
      <alignment/>
      <protection/>
    </xf>
    <xf numFmtId="3" fontId="28" fillId="25" borderId="23" xfId="57" applyNumberFormat="1" applyFont="1" applyFill="1" applyBorder="1" applyProtection="1">
      <alignment/>
      <protection/>
    </xf>
    <xf numFmtId="3" fontId="24" fillId="25" borderId="23" xfId="57" applyNumberFormat="1" applyFont="1" applyFill="1" applyBorder="1" applyProtection="1">
      <alignment/>
      <protection/>
    </xf>
    <xf numFmtId="3" fontId="32" fillId="26" borderId="17" xfId="57" applyNumberFormat="1" applyFont="1" applyFill="1" applyBorder="1" applyAlignment="1">
      <alignment horizontal="right"/>
      <protection/>
    </xf>
    <xf numFmtId="3" fontId="32" fillId="26" borderId="19" xfId="57" applyNumberFormat="1" applyFont="1" applyFill="1" applyBorder="1" applyAlignment="1">
      <alignment horizontal="right"/>
      <protection/>
    </xf>
    <xf numFmtId="3" fontId="32" fillId="26" borderId="20" xfId="57" applyNumberFormat="1" applyFont="1" applyFill="1" applyBorder="1" applyAlignment="1">
      <alignment horizontal="right"/>
      <protection/>
    </xf>
    <xf numFmtId="3" fontId="24" fillId="26" borderId="20" xfId="57" applyNumberFormat="1" applyFont="1" applyFill="1" applyBorder="1" applyAlignment="1" applyProtection="1">
      <alignment horizontal="right"/>
      <protection/>
    </xf>
    <xf numFmtId="3" fontId="31" fillId="25" borderId="17" xfId="57" applyNumberFormat="1" applyFont="1" applyFill="1" applyBorder="1" applyProtection="1">
      <alignment/>
      <protection/>
    </xf>
    <xf numFmtId="3" fontId="31" fillId="25" borderId="19" xfId="57" applyNumberFormat="1" applyFont="1" applyFill="1" applyBorder="1" applyProtection="1">
      <alignment/>
      <protection/>
    </xf>
    <xf numFmtId="3" fontId="31" fillId="25" borderId="23" xfId="57" applyNumberFormat="1" applyFont="1" applyFill="1" applyBorder="1" applyProtection="1">
      <alignment/>
      <protection/>
    </xf>
    <xf numFmtId="3" fontId="30" fillId="25" borderId="22" xfId="57" applyNumberFormat="1" applyFont="1" applyFill="1" applyBorder="1" applyProtection="1">
      <alignment/>
      <protection/>
    </xf>
    <xf numFmtId="3" fontId="25" fillId="26" borderId="24" xfId="57" applyNumberFormat="1" applyFont="1" applyFill="1" applyBorder="1" applyAlignment="1" applyProtection="1">
      <alignment horizontal="right"/>
      <protection/>
    </xf>
    <xf numFmtId="3" fontId="25" fillId="25" borderId="0" xfId="57" applyNumberFormat="1" applyFont="1" applyFill="1" applyBorder="1" applyProtection="1">
      <alignment/>
      <protection/>
    </xf>
    <xf numFmtId="0" fontId="33" fillId="27" borderId="16" xfId="57" applyFont="1" applyFill="1" applyBorder="1" applyProtection="1">
      <alignment/>
      <protection/>
    </xf>
    <xf numFmtId="3" fontId="33" fillId="25" borderId="25" xfId="57" applyNumberFormat="1" applyFont="1" applyFill="1" applyBorder="1" applyProtection="1">
      <alignment/>
      <protection/>
    </xf>
    <xf numFmtId="3" fontId="33" fillId="25" borderId="22" xfId="57" applyNumberFormat="1" applyFont="1" applyFill="1" applyBorder="1" applyProtection="1">
      <alignment/>
      <protection/>
    </xf>
    <xf numFmtId="0" fontId="33" fillId="27" borderId="0" xfId="57" applyFont="1" applyFill="1" applyBorder="1" applyProtection="1">
      <alignment/>
      <protection/>
    </xf>
    <xf numFmtId="3" fontId="33" fillId="27" borderId="17" xfId="57" applyNumberFormat="1" applyFont="1" applyFill="1" applyBorder="1" applyAlignment="1" applyProtection="1">
      <alignment horizontal="right"/>
      <protection/>
    </xf>
    <xf numFmtId="3" fontId="33" fillId="27" borderId="19" xfId="57" applyNumberFormat="1" applyFont="1" applyFill="1" applyBorder="1" applyAlignment="1" applyProtection="1">
      <alignment horizontal="right"/>
      <protection/>
    </xf>
    <xf numFmtId="3" fontId="33" fillId="27" borderId="20" xfId="57" applyNumberFormat="1" applyFont="1" applyFill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0" fontId="25" fillId="26" borderId="16" xfId="57" applyFont="1" applyFill="1" applyBorder="1" applyProtection="1">
      <alignment/>
      <protection/>
    </xf>
    <xf numFmtId="0" fontId="25" fillId="26" borderId="0" xfId="57" applyFont="1" applyFill="1" applyBorder="1" applyProtection="1">
      <alignment/>
      <protection/>
    </xf>
    <xf numFmtId="0" fontId="25" fillId="26" borderId="26" xfId="57" applyFont="1" applyFill="1" applyBorder="1" applyProtection="1">
      <alignment/>
      <protection/>
    </xf>
    <xf numFmtId="3" fontId="25" fillId="26" borderId="27" xfId="57" applyNumberFormat="1" applyFont="1" applyFill="1" applyBorder="1" applyProtection="1">
      <alignment/>
      <protection/>
    </xf>
    <xf numFmtId="0" fontId="25" fillId="26" borderId="28" xfId="57" applyFont="1" applyFill="1" applyBorder="1" applyProtection="1">
      <alignment/>
      <protection/>
    </xf>
    <xf numFmtId="3" fontId="25" fillId="26" borderId="29" xfId="57" applyNumberFormat="1" applyFont="1" applyFill="1" applyBorder="1" applyProtection="1">
      <alignment/>
      <protection/>
    </xf>
    <xf numFmtId="0" fontId="25" fillId="26" borderId="30" xfId="57" applyFont="1" applyFill="1" applyBorder="1" applyProtection="1">
      <alignment/>
      <protection/>
    </xf>
    <xf numFmtId="3" fontId="25" fillId="26" borderId="27" xfId="57" applyNumberFormat="1" applyFont="1" applyFill="1" applyBorder="1" applyAlignment="1" applyProtection="1">
      <alignment horizontal="right"/>
      <protection/>
    </xf>
    <xf numFmtId="3" fontId="25" fillId="26" borderId="28" xfId="57" applyNumberFormat="1" applyFont="1" applyFill="1" applyBorder="1" applyAlignment="1" applyProtection="1">
      <alignment horizontal="right"/>
      <protection/>
    </xf>
    <xf numFmtId="3" fontId="25" fillId="26" borderId="31" xfId="57" applyNumberFormat="1" applyFont="1" applyFill="1" applyBorder="1" applyAlignment="1" applyProtection="1">
      <alignment horizontal="right"/>
      <protection/>
    </xf>
    <xf numFmtId="0" fontId="31" fillId="26" borderId="32" xfId="57" applyFont="1" applyFill="1" applyBorder="1" applyProtection="1">
      <alignment/>
      <protection/>
    </xf>
    <xf numFmtId="0" fontId="31" fillId="26" borderId="0" xfId="57" applyFont="1" applyFill="1" applyBorder="1" applyProtection="1">
      <alignment/>
      <protection/>
    </xf>
    <xf numFmtId="3" fontId="31" fillId="26" borderId="0" xfId="57" applyNumberFormat="1" applyFont="1" applyFill="1" applyBorder="1" applyProtection="1">
      <alignment/>
      <protection/>
    </xf>
    <xf numFmtId="3" fontId="25" fillId="0" borderId="0" xfId="57" applyNumberFormat="1" applyFont="1" applyFill="1" applyBorder="1" applyAlignment="1" applyProtection="1">
      <alignment horizontal="right"/>
      <protection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3" fontId="25" fillId="0" borderId="0" xfId="57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gmental A &amp; L -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MDET\MDET07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AL\NCAL09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1">
          <cell r="A51" t="str">
            <v>      Budgetary Central Government Deposits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8"/>
  <sheetViews>
    <sheetView tabSelected="1" workbookViewId="0" topLeftCell="A15">
      <selection activeCell="C32" sqref="C32"/>
    </sheetView>
  </sheetViews>
  <sheetFormatPr defaultColWidth="9.140625" defaultRowHeight="12.75"/>
  <cols>
    <col min="1" max="1" width="47.8515625" style="3" customWidth="1"/>
    <col min="2" max="2" width="18.00390625" style="7" customWidth="1"/>
    <col min="3" max="3" width="18.28125" style="3" customWidth="1"/>
    <col min="4" max="4" width="18.8515625" style="3" customWidth="1"/>
    <col min="5" max="5" width="74.140625" style="3" customWidth="1"/>
    <col min="6" max="6" width="17.8515625" style="7" customWidth="1"/>
    <col min="7" max="7" width="18.140625" style="3" customWidth="1"/>
    <col min="8" max="8" width="18.00390625" style="3" customWidth="1"/>
    <col min="9" max="9" width="14.8515625" style="3" bestFit="1" customWidth="1"/>
    <col min="10" max="10" width="17.140625" style="3" customWidth="1"/>
    <col min="11" max="11" width="14.8515625" style="3" bestFit="1" customWidth="1"/>
    <col min="12" max="16384" width="9.140625" style="3" customWidth="1"/>
  </cols>
  <sheetData>
    <row r="1" spans="1:12" ht="25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5" ht="15">
      <c r="A2" s="4" t="s">
        <v>1</v>
      </c>
      <c r="B2" s="5"/>
      <c r="C2" s="5"/>
      <c r="D2" s="5"/>
      <c r="E2" s="6"/>
    </row>
    <row r="3" spans="1:5" ht="15.75" thickBot="1">
      <c r="A3" s="8"/>
      <c r="B3" s="9"/>
      <c r="C3" s="9"/>
      <c r="D3" s="9"/>
      <c r="E3" s="7"/>
    </row>
    <row r="4" spans="1:8" s="16" customFormat="1" ht="18" thickBot="1" thickTop="1">
      <c r="A4" s="10" t="s">
        <v>2</v>
      </c>
      <c r="B4" s="11" t="s">
        <v>3</v>
      </c>
      <c r="C4" s="12" t="s">
        <v>4</v>
      </c>
      <c r="D4" s="13" t="s">
        <v>5</v>
      </c>
      <c r="E4" s="14" t="s">
        <v>6</v>
      </c>
      <c r="F4" s="11" t="s">
        <v>3</v>
      </c>
      <c r="G4" s="12" t="s">
        <v>4</v>
      </c>
      <c r="H4" s="15" t="s">
        <v>5</v>
      </c>
    </row>
    <row r="5" spans="1:8" ht="15.75" thickTop="1">
      <c r="A5" s="17"/>
      <c r="B5" s="18"/>
      <c r="C5" s="18"/>
      <c r="D5" s="19"/>
      <c r="E5" s="20"/>
      <c r="F5" s="21"/>
      <c r="G5" s="22"/>
      <c r="H5" s="23"/>
    </row>
    <row r="6" spans="1:12" ht="15">
      <c r="A6" s="24" t="s">
        <v>7</v>
      </c>
      <c r="B6" s="25">
        <v>5854142734</v>
      </c>
      <c r="C6" s="25">
        <v>12763706916.449474</v>
      </c>
      <c r="D6" s="26">
        <v>18617849650.449474</v>
      </c>
      <c r="E6" s="27" t="s">
        <v>8</v>
      </c>
      <c r="F6" s="28">
        <v>2463113487.27771</v>
      </c>
      <c r="G6" s="29">
        <v>0</v>
      </c>
      <c r="H6" s="30">
        <v>2463113487.27771</v>
      </c>
      <c r="J6" s="7"/>
      <c r="K6" s="7"/>
      <c r="L6" s="7"/>
    </row>
    <row r="7" spans="1:12" ht="15">
      <c r="A7" s="17" t="s">
        <v>9</v>
      </c>
      <c r="B7" s="31">
        <v>5812902081</v>
      </c>
      <c r="C7" s="31">
        <v>10948144107.350473</v>
      </c>
      <c r="D7" s="32">
        <v>16761046188.350475</v>
      </c>
      <c r="E7" s="20"/>
      <c r="F7" s="33"/>
      <c r="G7" s="34"/>
      <c r="H7" s="35"/>
      <c r="J7" s="7"/>
      <c r="K7" s="7"/>
      <c r="L7" s="7"/>
    </row>
    <row r="8" spans="1:12" ht="15">
      <c r="A8" s="17" t="s">
        <v>10</v>
      </c>
      <c r="B8" s="31">
        <v>41240653</v>
      </c>
      <c r="C8" s="31">
        <v>1815562809.099</v>
      </c>
      <c r="D8" s="32">
        <v>1856803462.099</v>
      </c>
      <c r="E8" s="27" t="s">
        <v>11</v>
      </c>
      <c r="F8" s="28">
        <v>11824772782.456308</v>
      </c>
      <c r="G8" s="29">
        <v>0</v>
      </c>
      <c r="H8" s="30">
        <v>11824772782.456308</v>
      </c>
      <c r="J8" s="7"/>
      <c r="K8" s="7"/>
      <c r="L8" s="7"/>
    </row>
    <row r="9" spans="1:12" ht="15">
      <c r="A9" s="17"/>
      <c r="B9" s="18"/>
      <c r="C9" s="18"/>
      <c r="D9" s="18"/>
      <c r="E9" s="27"/>
      <c r="F9" s="28"/>
      <c r="G9" s="29"/>
      <c r="H9" s="30"/>
      <c r="J9" s="7"/>
      <c r="K9" s="7"/>
      <c r="L9" s="7"/>
    </row>
    <row r="10" spans="1:12" ht="15">
      <c r="A10" s="17"/>
      <c r="B10" s="36"/>
      <c r="C10" s="36"/>
      <c r="D10" s="36"/>
      <c r="E10" s="20"/>
      <c r="F10" s="33"/>
      <c r="G10" s="34"/>
      <c r="H10" s="35"/>
      <c r="J10" s="7"/>
      <c r="K10" s="7"/>
      <c r="L10" s="7"/>
    </row>
    <row r="11" spans="1:12" ht="15">
      <c r="A11" s="24" t="s">
        <v>12</v>
      </c>
      <c r="B11" s="25">
        <v>26038940619.4</v>
      </c>
      <c r="C11" s="25">
        <v>15507420064.805946</v>
      </c>
      <c r="D11" s="26">
        <v>41546360684.20595</v>
      </c>
      <c r="E11" s="27" t="s">
        <v>13</v>
      </c>
      <c r="F11" s="33">
        <v>0</v>
      </c>
      <c r="G11" s="34">
        <v>0</v>
      </c>
      <c r="H11" s="35">
        <v>0</v>
      </c>
      <c r="J11" s="7"/>
      <c r="K11" s="7"/>
      <c r="L11" s="7"/>
    </row>
    <row r="12" spans="1:12" ht="15">
      <c r="A12" s="17" t="s">
        <v>14</v>
      </c>
      <c r="B12" s="18">
        <v>3555810120.27</v>
      </c>
      <c r="C12" s="18">
        <v>3985151645.793675</v>
      </c>
      <c r="D12" s="37">
        <v>7540961766.063675</v>
      </c>
      <c r="E12" s="20"/>
      <c r="F12" s="33"/>
      <c r="G12" s="34"/>
      <c r="H12" s="35"/>
      <c r="J12" s="7"/>
      <c r="K12" s="7"/>
      <c r="L12" s="7"/>
    </row>
    <row r="13" spans="1:12" ht="15">
      <c r="A13" s="17" t="s">
        <v>15</v>
      </c>
      <c r="B13" s="18">
        <v>5098722674.98</v>
      </c>
      <c r="C13" s="18">
        <v>149611425.29500002</v>
      </c>
      <c r="D13" s="37">
        <v>5248334100.275</v>
      </c>
      <c r="E13" s="27" t="s">
        <v>16</v>
      </c>
      <c r="F13" s="38">
        <v>0.04</v>
      </c>
      <c r="G13" s="29">
        <v>0</v>
      </c>
      <c r="H13" s="35">
        <v>0.04</v>
      </c>
      <c r="J13" s="7"/>
      <c r="K13" s="7"/>
      <c r="L13" s="7"/>
    </row>
    <row r="14" spans="1:12" ht="15">
      <c r="A14" s="17" t="s">
        <v>17</v>
      </c>
      <c r="B14" s="18">
        <v>1292991157.35</v>
      </c>
      <c r="C14" s="18">
        <v>21517439.295</v>
      </c>
      <c r="D14" s="37">
        <v>1314508596.645</v>
      </c>
      <c r="E14" s="20"/>
      <c r="F14" s="33"/>
      <c r="G14" s="34"/>
      <c r="H14" s="35"/>
      <c r="J14" s="7"/>
      <c r="K14" s="7"/>
      <c r="L14" s="7"/>
    </row>
    <row r="15" spans="1:12" ht="15">
      <c r="A15" s="17" t="s">
        <v>18</v>
      </c>
      <c r="B15" s="18">
        <v>73960624.59</v>
      </c>
      <c r="C15" s="18">
        <v>0</v>
      </c>
      <c r="D15" s="37">
        <v>73960624.59</v>
      </c>
      <c r="E15" s="27" t="s">
        <v>19</v>
      </c>
      <c r="F15" s="38">
        <v>54841181280.3178</v>
      </c>
      <c r="G15" s="29">
        <v>0</v>
      </c>
      <c r="H15" s="39">
        <v>54841181280.3178</v>
      </c>
      <c r="J15" s="7"/>
      <c r="K15" s="7"/>
      <c r="L15" s="7"/>
    </row>
    <row r="16" spans="1:12" ht="15">
      <c r="A16" s="17" t="s">
        <v>20</v>
      </c>
      <c r="B16" s="18">
        <v>3731770893.04</v>
      </c>
      <c r="C16" s="18">
        <v>128093986</v>
      </c>
      <c r="D16" s="37">
        <v>3859864879.04</v>
      </c>
      <c r="E16" s="20" t="s">
        <v>21</v>
      </c>
      <c r="F16" s="40">
        <v>28072351401.838173</v>
      </c>
      <c r="G16" s="34">
        <v>0</v>
      </c>
      <c r="H16" s="39">
        <v>28072351401.838173</v>
      </c>
      <c r="J16" s="7"/>
      <c r="K16" s="7"/>
      <c r="L16" s="7"/>
    </row>
    <row r="17" spans="1:12" ht="15">
      <c r="A17" s="17" t="s">
        <v>22</v>
      </c>
      <c r="B17" s="18">
        <v>4100796667.67</v>
      </c>
      <c r="C17" s="18">
        <v>45075643.488249205</v>
      </c>
      <c r="D17" s="37">
        <v>4145872311.1582494</v>
      </c>
      <c r="E17" s="41" t="s">
        <v>23</v>
      </c>
      <c r="F17" s="33"/>
      <c r="G17" s="34"/>
      <c r="H17" s="39">
        <v>0</v>
      </c>
      <c r="J17" s="7"/>
      <c r="K17" s="7"/>
      <c r="L17" s="7"/>
    </row>
    <row r="18" spans="1:12" ht="15">
      <c r="A18" s="17" t="s">
        <v>24</v>
      </c>
      <c r="B18" s="18">
        <v>262273962</v>
      </c>
      <c r="C18" s="18">
        <v>38857436</v>
      </c>
      <c r="D18" s="42">
        <v>301131398</v>
      </c>
      <c r="E18" s="41" t="s">
        <v>25</v>
      </c>
      <c r="F18" s="33">
        <v>0</v>
      </c>
      <c r="G18" s="34">
        <v>0</v>
      </c>
      <c r="H18" s="39">
        <v>0</v>
      </c>
      <c r="J18" s="7"/>
      <c r="K18" s="7"/>
      <c r="L18" s="7"/>
    </row>
    <row r="19" spans="1:12" ht="15">
      <c r="A19" s="17" t="s">
        <v>26</v>
      </c>
      <c r="B19" s="18">
        <v>0</v>
      </c>
      <c r="C19" s="43">
        <v>0</v>
      </c>
      <c r="D19" s="42">
        <v>0</v>
      </c>
      <c r="E19" s="41" t="s">
        <v>27</v>
      </c>
      <c r="F19" s="33">
        <v>0</v>
      </c>
      <c r="G19" s="34">
        <v>0</v>
      </c>
      <c r="H19" s="39">
        <v>0</v>
      </c>
      <c r="J19" s="7"/>
      <c r="K19" s="7"/>
      <c r="L19" s="7"/>
    </row>
    <row r="20" spans="1:12" ht="15">
      <c r="A20" s="17" t="s">
        <v>28</v>
      </c>
      <c r="B20" s="44">
        <v>262273962</v>
      </c>
      <c r="C20" s="45">
        <v>38857436</v>
      </c>
      <c r="D20" s="46">
        <v>301131398</v>
      </c>
      <c r="E20" s="20" t="s">
        <v>29</v>
      </c>
      <c r="F20" s="33">
        <v>26762608963.30963</v>
      </c>
      <c r="G20" s="34">
        <v>0</v>
      </c>
      <c r="H20" s="39">
        <v>26762608963.30963</v>
      </c>
      <c r="J20" s="7"/>
      <c r="K20" s="7"/>
      <c r="L20" s="7"/>
    </row>
    <row r="21" spans="1:12" ht="15">
      <c r="A21" s="17" t="s">
        <v>30</v>
      </c>
      <c r="B21" s="18">
        <v>13021337194.48</v>
      </c>
      <c r="C21" s="18">
        <v>11288723914.229021</v>
      </c>
      <c r="D21" s="37">
        <v>24310061108.709023</v>
      </c>
      <c r="E21" s="47" t="s">
        <v>31</v>
      </c>
      <c r="F21" s="33">
        <v>6220915.17</v>
      </c>
      <c r="G21" s="34">
        <v>0</v>
      </c>
      <c r="H21" s="39">
        <v>6220915.17</v>
      </c>
      <c r="J21" s="7"/>
      <c r="K21" s="7"/>
      <c r="L21" s="7"/>
    </row>
    <row r="22" spans="1:12" ht="15">
      <c r="A22" s="17"/>
      <c r="B22" s="18"/>
      <c r="C22" s="43"/>
      <c r="D22" s="42"/>
      <c r="E22" s="47" t="s">
        <v>32</v>
      </c>
      <c r="F22" s="33">
        <v>0</v>
      </c>
      <c r="G22" s="34">
        <v>0</v>
      </c>
      <c r="H22" s="39">
        <v>0</v>
      </c>
      <c r="J22" s="7"/>
      <c r="K22" s="7"/>
      <c r="L22" s="7"/>
    </row>
    <row r="23" spans="1:12" ht="15">
      <c r="A23" s="24" t="s">
        <v>33</v>
      </c>
      <c r="B23" s="48">
        <v>-2709143583</v>
      </c>
      <c r="C23" s="49"/>
      <c r="D23" s="50">
        <v>-2709143583</v>
      </c>
      <c r="E23" s="20"/>
      <c r="F23" s="33"/>
      <c r="G23" s="34"/>
      <c r="H23" s="35"/>
      <c r="J23" s="7"/>
      <c r="K23" s="7"/>
      <c r="L23" s="7"/>
    </row>
    <row r="24" spans="1:12" ht="15">
      <c r="A24" s="17"/>
      <c r="B24" s="18"/>
      <c r="C24" s="18"/>
      <c r="D24" s="42"/>
      <c r="E24" s="27" t="s">
        <v>34</v>
      </c>
      <c r="F24" s="38">
        <v>2345110886.3184023</v>
      </c>
      <c r="G24" s="29">
        <v>0</v>
      </c>
      <c r="H24" s="39">
        <v>2345110886.3184023</v>
      </c>
      <c r="I24" s="7"/>
      <c r="J24" s="7"/>
      <c r="K24" s="7"/>
      <c r="L24" s="7"/>
    </row>
    <row r="25" spans="1:12" ht="15">
      <c r="A25" s="24" t="s">
        <v>35</v>
      </c>
      <c r="B25" s="25">
        <v>0</v>
      </c>
      <c r="C25" s="51">
        <v>3807141746</v>
      </c>
      <c r="D25" s="26">
        <v>3807141746</v>
      </c>
      <c r="E25" s="20" t="s">
        <v>36</v>
      </c>
      <c r="F25" s="40">
        <v>504500000.3184023</v>
      </c>
      <c r="G25" s="34">
        <v>0</v>
      </c>
      <c r="H25" s="39">
        <v>504500000.3184023</v>
      </c>
      <c r="J25" s="7"/>
      <c r="K25" s="7"/>
      <c r="L25" s="7"/>
    </row>
    <row r="26" spans="1:12" ht="15">
      <c r="A26" s="17" t="s">
        <v>37</v>
      </c>
      <c r="B26" s="18">
        <v>0</v>
      </c>
      <c r="C26" s="52">
        <v>365340850</v>
      </c>
      <c r="D26" s="32">
        <v>365340850</v>
      </c>
      <c r="E26" s="20" t="s">
        <v>38</v>
      </c>
      <c r="F26" s="33">
        <v>1840610886</v>
      </c>
      <c r="G26" s="34">
        <v>0</v>
      </c>
      <c r="H26" s="39">
        <v>1840610886</v>
      </c>
      <c r="J26" s="7"/>
      <c r="K26" s="7"/>
      <c r="L26" s="7"/>
    </row>
    <row r="27" spans="1:12" ht="15">
      <c r="A27" s="17" t="s">
        <v>39</v>
      </c>
      <c r="B27" s="18">
        <v>0</v>
      </c>
      <c r="C27" s="52">
        <v>0</v>
      </c>
      <c r="D27" s="32">
        <v>0</v>
      </c>
      <c r="E27" s="20"/>
      <c r="F27" s="33"/>
      <c r="G27" s="34"/>
      <c r="H27" s="35"/>
      <c r="J27" s="7"/>
      <c r="K27" s="7"/>
      <c r="L27" s="7"/>
    </row>
    <row r="28" spans="1:12" ht="15">
      <c r="A28" s="17" t="s">
        <v>40</v>
      </c>
      <c r="B28" s="18">
        <v>0</v>
      </c>
      <c r="C28" s="52">
        <v>0</v>
      </c>
      <c r="D28" s="32">
        <v>0</v>
      </c>
      <c r="E28" s="27" t="s">
        <v>41</v>
      </c>
      <c r="F28" s="38">
        <v>0</v>
      </c>
      <c r="G28" s="53">
        <v>452802025196.6244</v>
      </c>
      <c r="H28" s="39">
        <v>452802025196.6244</v>
      </c>
      <c r="I28" s="7">
        <f>H29+H30+H31+H38+H42+H43+H47</f>
        <v>452802025196.6244</v>
      </c>
      <c r="J28" s="7">
        <f>G28+H28</f>
        <v>905604050393.2488</v>
      </c>
      <c r="K28" s="7"/>
      <c r="L28" s="7"/>
    </row>
    <row r="29" spans="1:12" ht="15">
      <c r="A29" s="17" t="s">
        <v>42</v>
      </c>
      <c r="B29" s="18">
        <v>0</v>
      </c>
      <c r="C29" s="52">
        <v>365340850</v>
      </c>
      <c r="D29" s="32">
        <v>365340850</v>
      </c>
      <c r="E29" s="20" t="s">
        <v>43</v>
      </c>
      <c r="F29" s="40">
        <v>0</v>
      </c>
      <c r="G29" s="34">
        <v>183034717108.65378</v>
      </c>
      <c r="H29" s="35">
        <v>183034717108.65378</v>
      </c>
      <c r="J29" s="7"/>
      <c r="K29" s="7"/>
      <c r="L29" s="7"/>
    </row>
    <row r="30" spans="1:12" ht="15">
      <c r="A30" s="17" t="s">
        <v>44</v>
      </c>
      <c r="B30" s="18">
        <v>0</v>
      </c>
      <c r="C30" s="52">
        <v>3441800896</v>
      </c>
      <c r="D30" s="32">
        <v>3441800896</v>
      </c>
      <c r="E30" s="20" t="s">
        <v>45</v>
      </c>
      <c r="F30" s="33">
        <v>0</v>
      </c>
      <c r="G30" s="34">
        <v>45447530916.1036</v>
      </c>
      <c r="H30" s="35">
        <v>45447530916.1036</v>
      </c>
      <c r="J30" s="7"/>
      <c r="K30" s="7"/>
      <c r="L30" s="7"/>
    </row>
    <row r="31" spans="1:12" ht="15">
      <c r="A31" s="17" t="s">
        <v>39</v>
      </c>
      <c r="B31" s="18">
        <v>0</v>
      </c>
      <c r="C31" s="52">
        <v>0</v>
      </c>
      <c r="D31" s="32">
        <v>0</v>
      </c>
      <c r="E31" s="20" t="s">
        <v>46</v>
      </c>
      <c r="F31" s="33">
        <v>0</v>
      </c>
      <c r="G31" s="34">
        <v>5067327795.04525</v>
      </c>
      <c r="H31" s="35">
        <v>5067327795.04525</v>
      </c>
      <c r="J31" s="7"/>
      <c r="K31" s="7"/>
      <c r="L31" s="7"/>
    </row>
    <row r="32" spans="1:12" ht="15">
      <c r="A32" s="17" t="s">
        <v>40</v>
      </c>
      <c r="B32" s="18">
        <v>0</v>
      </c>
      <c r="C32" s="52">
        <v>0</v>
      </c>
      <c r="D32" s="32">
        <v>0</v>
      </c>
      <c r="E32" s="41" t="s">
        <v>47</v>
      </c>
      <c r="F32" s="33">
        <v>0</v>
      </c>
      <c r="G32" s="34">
        <v>4796729656.04525</v>
      </c>
      <c r="H32" s="35">
        <v>4796729656.04525</v>
      </c>
      <c r="J32" s="7"/>
      <c r="K32" s="7"/>
      <c r="L32" s="7"/>
    </row>
    <row r="33" spans="1:12" ht="15">
      <c r="A33" s="17" t="s">
        <v>42</v>
      </c>
      <c r="B33" s="18">
        <v>0</v>
      </c>
      <c r="C33" s="52">
        <v>3441800896</v>
      </c>
      <c r="D33" s="32">
        <v>3441800896</v>
      </c>
      <c r="E33" s="41" t="s">
        <v>48</v>
      </c>
      <c r="F33" s="33">
        <v>0</v>
      </c>
      <c r="G33" s="34">
        <v>895811328.35</v>
      </c>
      <c r="H33" s="35">
        <v>895811328.35</v>
      </c>
      <c r="J33" s="7"/>
      <c r="K33" s="7"/>
      <c r="L33" s="7"/>
    </row>
    <row r="34" spans="1:12" ht="15">
      <c r="A34" s="17"/>
      <c r="B34" s="18"/>
      <c r="C34" s="43"/>
      <c r="D34" s="42"/>
      <c r="E34" s="41" t="s">
        <v>49</v>
      </c>
      <c r="F34" s="33">
        <v>0</v>
      </c>
      <c r="G34" s="34">
        <v>3900918327.69525</v>
      </c>
      <c r="H34" s="35">
        <v>3900918327.69525</v>
      </c>
      <c r="J34" s="7"/>
      <c r="K34" s="7"/>
      <c r="L34" s="7"/>
    </row>
    <row r="35" spans="1:12" ht="15">
      <c r="A35" s="24" t="s">
        <v>50</v>
      </c>
      <c r="B35" s="25">
        <v>0</v>
      </c>
      <c r="C35" s="51">
        <v>336947457.699</v>
      </c>
      <c r="D35" s="54">
        <v>336947457.699</v>
      </c>
      <c r="E35" s="41" t="s">
        <v>51</v>
      </c>
      <c r="F35" s="33">
        <v>0</v>
      </c>
      <c r="G35" s="34">
        <v>270598139</v>
      </c>
      <c r="H35" s="35">
        <v>270598139</v>
      </c>
      <c r="J35" s="7"/>
      <c r="K35" s="7"/>
      <c r="L35" s="7"/>
    </row>
    <row r="36" spans="1:12" ht="15">
      <c r="A36" s="55"/>
      <c r="B36" s="56"/>
      <c r="C36" s="57"/>
      <c r="D36" s="58"/>
      <c r="E36" s="41" t="s">
        <v>48</v>
      </c>
      <c r="F36" s="33">
        <v>0</v>
      </c>
      <c r="G36" s="34">
        <v>18120799</v>
      </c>
      <c r="H36" s="35">
        <v>18120799</v>
      </c>
      <c r="J36" s="7"/>
      <c r="K36" s="7"/>
      <c r="L36" s="7"/>
    </row>
    <row r="37" spans="1:12" ht="15">
      <c r="A37" s="24" t="s">
        <v>52</v>
      </c>
      <c r="B37" s="25">
        <v>235065706603.1461</v>
      </c>
      <c r="C37" s="25">
        <v>319349642740.872</v>
      </c>
      <c r="D37" s="59">
        <v>554415349344.0182</v>
      </c>
      <c r="E37" s="41" t="s">
        <v>49</v>
      </c>
      <c r="F37" s="33">
        <v>0</v>
      </c>
      <c r="G37" s="34">
        <v>252477340</v>
      </c>
      <c r="H37" s="35">
        <v>252477340</v>
      </c>
      <c r="J37" s="7"/>
      <c r="K37" s="7"/>
      <c r="L37" s="7"/>
    </row>
    <row r="38" spans="1:12" ht="15">
      <c r="A38" s="24" t="s">
        <v>53</v>
      </c>
      <c r="B38" s="25">
        <v>205767488532.19766</v>
      </c>
      <c r="C38" s="25">
        <v>1607429432.4616137</v>
      </c>
      <c r="D38" s="59">
        <v>207374917964.65927</v>
      </c>
      <c r="E38" s="20" t="s">
        <v>54</v>
      </c>
      <c r="F38" s="33">
        <v>0</v>
      </c>
      <c r="G38" s="34">
        <v>8258305476.577139</v>
      </c>
      <c r="H38" s="35">
        <v>8258305476.577139</v>
      </c>
      <c r="J38" s="7"/>
      <c r="K38" s="7"/>
      <c r="L38" s="7"/>
    </row>
    <row r="39" spans="1:12" ht="15">
      <c r="A39" s="17" t="s">
        <v>55</v>
      </c>
      <c r="B39" s="31">
        <v>163106570783.74692</v>
      </c>
      <c r="C39" s="31">
        <v>0</v>
      </c>
      <c r="D39" s="60">
        <v>163106570783.74692</v>
      </c>
      <c r="E39" s="41" t="s">
        <v>56</v>
      </c>
      <c r="F39" s="33">
        <v>0</v>
      </c>
      <c r="G39" s="34">
        <v>4489616828.554539</v>
      </c>
      <c r="H39" s="35">
        <v>4489616828.554539</v>
      </c>
      <c r="J39" s="7"/>
      <c r="K39" s="7"/>
      <c r="L39" s="7"/>
    </row>
    <row r="40" spans="1:12" ht="15">
      <c r="A40" s="61" t="s">
        <v>57</v>
      </c>
      <c r="B40" s="31">
        <v>20244644571.39409</v>
      </c>
      <c r="C40" s="31">
        <v>0</v>
      </c>
      <c r="D40" s="60">
        <v>20244644571.39409</v>
      </c>
      <c r="E40" s="41" t="s">
        <v>58</v>
      </c>
      <c r="F40" s="33">
        <v>0</v>
      </c>
      <c r="G40" s="34">
        <v>2069937547.1586</v>
      </c>
      <c r="H40" s="35">
        <v>2069937547.1586</v>
      </c>
      <c r="J40" s="7"/>
      <c r="K40" s="7"/>
      <c r="L40" s="7"/>
    </row>
    <row r="41" spans="1:12" ht="15">
      <c r="A41" s="61" t="s">
        <v>59</v>
      </c>
      <c r="B41" s="31">
        <v>88606819012.55273</v>
      </c>
      <c r="C41" s="31">
        <v>0</v>
      </c>
      <c r="D41" s="60">
        <v>88606819012.55273</v>
      </c>
      <c r="E41" s="41" t="s">
        <v>60</v>
      </c>
      <c r="F41" s="33">
        <v>0</v>
      </c>
      <c r="G41" s="34">
        <v>1698751100.864</v>
      </c>
      <c r="H41" s="35">
        <v>1698751100.864</v>
      </c>
      <c r="J41" s="7"/>
      <c r="K41" s="7"/>
      <c r="L41" s="7"/>
    </row>
    <row r="42" spans="1:12" ht="15">
      <c r="A42" s="61" t="s">
        <v>61</v>
      </c>
      <c r="B42" s="31">
        <v>54198401276.7871</v>
      </c>
      <c r="C42" s="31">
        <v>0</v>
      </c>
      <c r="D42" s="60">
        <v>54198401276.7871</v>
      </c>
      <c r="E42" s="20" t="s">
        <v>62</v>
      </c>
      <c r="F42" s="33">
        <v>0</v>
      </c>
      <c r="G42" s="34">
        <v>338998406.6275579</v>
      </c>
      <c r="H42" s="35">
        <v>338998406.6275579</v>
      </c>
      <c r="J42" s="7"/>
      <c r="K42" s="7"/>
      <c r="L42" s="7"/>
    </row>
    <row r="43" spans="1:12" ht="15">
      <c r="A43" s="61" t="s">
        <v>63</v>
      </c>
      <c r="B43" s="31">
        <v>56705923.013</v>
      </c>
      <c r="C43" s="31">
        <v>0</v>
      </c>
      <c r="D43" s="60">
        <v>56705923.013</v>
      </c>
      <c r="E43" s="20" t="s">
        <v>64</v>
      </c>
      <c r="F43" s="33">
        <v>0</v>
      </c>
      <c r="G43" s="34">
        <v>195680154325.19257</v>
      </c>
      <c r="H43" s="35">
        <v>195680154325.19257</v>
      </c>
      <c r="J43" s="7"/>
      <c r="K43" s="7"/>
      <c r="L43" s="7"/>
    </row>
    <row r="44" spans="1:12" ht="15">
      <c r="A44" s="17" t="s">
        <v>65</v>
      </c>
      <c r="B44" s="25">
        <v>42660917748.450745</v>
      </c>
      <c r="C44" s="25">
        <v>1607429432.4616137</v>
      </c>
      <c r="D44" s="59">
        <v>44268347180.91235</v>
      </c>
      <c r="E44" s="41" t="s">
        <v>66</v>
      </c>
      <c r="F44" s="33">
        <v>0</v>
      </c>
      <c r="G44" s="34">
        <v>165985512034.171</v>
      </c>
      <c r="H44" s="35">
        <v>165985512034.171</v>
      </c>
      <c r="J44" s="7"/>
      <c r="K44" s="7"/>
      <c r="L44" s="7"/>
    </row>
    <row r="45" spans="1:12" ht="15">
      <c r="A45" s="61" t="s">
        <v>57</v>
      </c>
      <c r="B45" s="31">
        <v>22444729509.295242</v>
      </c>
      <c r="C45" s="31">
        <v>257704348.29362208</v>
      </c>
      <c r="D45" s="60">
        <v>22702433857.588863</v>
      </c>
      <c r="E45" s="41" t="s">
        <v>67</v>
      </c>
      <c r="F45" s="33">
        <v>0</v>
      </c>
      <c r="G45" s="34">
        <v>3731964681.0869107</v>
      </c>
      <c r="H45" s="35">
        <v>3731964681.0869107</v>
      </c>
      <c r="J45" s="7"/>
      <c r="K45" s="7"/>
      <c r="L45" s="7"/>
    </row>
    <row r="46" spans="1:12" ht="15">
      <c r="A46" s="61" t="s">
        <v>59</v>
      </c>
      <c r="B46" s="31">
        <v>1172704305.5180678</v>
      </c>
      <c r="C46" s="31">
        <v>496917837.82710004</v>
      </c>
      <c r="D46" s="60">
        <v>1669622143.345168</v>
      </c>
      <c r="E46" s="41" t="s">
        <v>68</v>
      </c>
      <c r="F46" s="33">
        <v>0</v>
      </c>
      <c r="G46" s="34">
        <v>25962677609.93465</v>
      </c>
      <c r="H46" s="35">
        <v>25962677609.93465</v>
      </c>
      <c r="J46" s="7"/>
      <c r="K46" s="7"/>
      <c r="L46" s="7"/>
    </row>
    <row r="47" spans="1:12" ht="15">
      <c r="A47" s="61" t="s">
        <v>69</v>
      </c>
      <c r="B47" s="31">
        <v>19037274529.637432</v>
      </c>
      <c r="C47" s="31">
        <v>852807246.3408917</v>
      </c>
      <c r="D47" s="60">
        <v>19890081775.97832</v>
      </c>
      <c r="E47" s="20" t="s">
        <v>70</v>
      </c>
      <c r="F47" s="33">
        <v>0</v>
      </c>
      <c r="G47" s="34">
        <v>14974991168.424452</v>
      </c>
      <c r="H47" s="35">
        <v>14974991168.424452</v>
      </c>
      <c r="J47" s="7"/>
      <c r="K47" s="7"/>
      <c r="L47" s="7"/>
    </row>
    <row r="48" spans="1:12" ht="15">
      <c r="A48" s="61" t="s">
        <v>63</v>
      </c>
      <c r="B48" s="31">
        <v>6209404</v>
      </c>
      <c r="C48" s="31">
        <v>0</v>
      </c>
      <c r="D48" s="60">
        <v>6209404</v>
      </c>
      <c r="E48" s="20"/>
      <c r="F48" s="33"/>
      <c r="G48" s="34"/>
      <c r="H48" s="35"/>
      <c r="J48" s="7"/>
      <c r="K48" s="7"/>
      <c r="L48" s="7"/>
    </row>
    <row r="49" spans="1:12" ht="15">
      <c r="A49" s="24" t="s">
        <v>71</v>
      </c>
      <c r="B49" s="25">
        <v>24410532985.960373</v>
      </c>
      <c r="C49" s="25">
        <v>1629714728.5787024</v>
      </c>
      <c r="D49" s="59">
        <v>26040247714.539074</v>
      </c>
      <c r="E49" s="27" t="s">
        <v>72</v>
      </c>
      <c r="F49" s="38">
        <v>166549791322.0172</v>
      </c>
      <c r="G49" s="53">
        <v>0</v>
      </c>
      <c r="H49" s="39">
        <v>166549791322.0172</v>
      </c>
      <c r="I49" s="7">
        <f>H50+H53+H56+H57+H58+H62+H55</f>
        <v>166549791322.0172</v>
      </c>
      <c r="J49" s="7"/>
      <c r="K49" s="7"/>
      <c r="L49" s="7"/>
    </row>
    <row r="50" spans="1:12" ht="15">
      <c r="A50" s="17" t="s">
        <v>55</v>
      </c>
      <c r="B50" s="25">
        <v>14759567639.382177</v>
      </c>
      <c r="C50" s="25">
        <v>0</v>
      </c>
      <c r="D50" s="59">
        <v>14759567639.382177</v>
      </c>
      <c r="E50" s="20" t="s">
        <v>73</v>
      </c>
      <c r="F50" s="33">
        <v>991611898.08</v>
      </c>
      <c r="G50" s="62">
        <v>0</v>
      </c>
      <c r="H50" s="39">
        <v>991611898.08</v>
      </c>
      <c r="I50" s="7"/>
      <c r="J50" s="7"/>
      <c r="K50" s="7"/>
      <c r="L50" s="7"/>
    </row>
    <row r="51" spans="1:12" ht="15">
      <c r="A51" s="61" t="s">
        <v>57</v>
      </c>
      <c r="B51" s="31">
        <v>889832806.7790442</v>
      </c>
      <c r="C51" s="31">
        <v>0</v>
      </c>
      <c r="D51" s="60">
        <v>889832806.7790442</v>
      </c>
      <c r="E51" s="41" t="s">
        <v>47</v>
      </c>
      <c r="F51" s="33">
        <v>991029727.08</v>
      </c>
      <c r="G51" s="34">
        <v>0</v>
      </c>
      <c r="H51" s="39">
        <v>991029727.08</v>
      </c>
      <c r="J51" s="7"/>
      <c r="K51" s="7"/>
      <c r="L51" s="7"/>
    </row>
    <row r="52" spans="1:12" ht="15">
      <c r="A52" s="61" t="s">
        <v>59</v>
      </c>
      <c r="B52" s="31">
        <v>2169229502.056686</v>
      </c>
      <c r="C52" s="31">
        <v>0</v>
      </c>
      <c r="D52" s="60">
        <v>2169229502.056686</v>
      </c>
      <c r="E52" s="41" t="s">
        <v>51</v>
      </c>
      <c r="F52" s="33">
        <v>582171</v>
      </c>
      <c r="G52" s="34">
        <v>0</v>
      </c>
      <c r="H52" s="39">
        <v>582171</v>
      </c>
      <c r="J52" s="7"/>
      <c r="K52" s="7"/>
      <c r="L52" s="7"/>
    </row>
    <row r="53" spans="1:12" ht="15">
      <c r="A53" s="61" t="s">
        <v>61</v>
      </c>
      <c r="B53" s="31">
        <v>11700505330.546448</v>
      </c>
      <c r="C53" s="31">
        <v>0</v>
      </c>
      <c r="D53" s="60">
        <v>11700505330.546448</v>
      </c>
      <c r="E53" s="20" t="s">
        <v>74</v>
      </c>
      <c r="F53" s="33">
        <v>3221851068.843</v>
      </c>
      <c r="G53" s="34">
        <v>0</v>
      </c>
      <c r="H53" s="39">
        <v>3221851068.843</v>
      </c>
      <c r="I53" s="7"/>
      <c r="J53" s="7"/>
      <c r="K53" s="7"/>
      <c r="L53" s="7"/>
    </row>
    <row r="54" spans="1:12" ht="15">
      <c r="A54" s="61" t="s">
        <v>63</v>
      </c>
      <c r="B54" s="31">
        <v>0</v>
      </c>
      <c r="C54" s="31">
        <v>0</v>
      </c>
      <c r="D54" s="60">
        <v>0</v>
      </c>
      <c r="E54" s="20" t="s">
        <v>75</v>
      </c>
      <c r="F54" s="33">
        <v>0</v>
      </c>
      <c r="G54" s="34">
        <v>0</v>
      </c>
      <c r="H54" s="39">
        <v>0</v>
      </c>
      <c r="I54" s="7"/>
      <c r="J54" s="7"/>
      <c r="K54" s="7"/>
      <c r="L54" s="7"/>
    </row>
    <row r="55" spans="1:12" ht="15">
      <c r="A55" s="17" t="s">
        <v>65</v>
      </c>
      <c r="B55" s="25">
        <v>9650965346.578194</v>
      </c>
      <c r="C55" s="25">
        <v>1629714728.5787024</v>
      </c>
      <c r="D55" s="59">
        <v>11280680075.156897</v>
      </c>
      <c r="E55" s="20" t="s">
        <v>76</v>
      </c>
      <c r="F55" s="33">
        <v>0</v>
      </c>
      <c r="G55" s="34">
        <v>0</v>
      </c>
      <c r="H55" s="39">
        <v>0</v>
      </c>
      <c r="I55" s="7"/>
      <c r="J55" s="7"/>
      <c r="K55" s="7"/>
      <c r="L55" s="7"/>
    </row>
    <row r="56" spans="1:12" ht="15">
      <c r="A56" s="61" t="s">
        <v>57</v>
      </c>
      <c r="B56" s="31">
        <v>2124162409.733137</v>
      </c>
      <c r="C56" s="31">
        <v>0</v>
      </c>
      <c r="D56" s="60">
        <v>2124162409.733137</v>
      </c>
      <c r="E56" s="20" t="s">
        <v>77</v>
      </c>
      <c r="F56" s="33">
        <v>33539766304.520824</v>
      </c>
      <c r="G56" s="34">
        <v>0</v>
      </c>
      <c r="H56" s="39">
        <v>33539766304.520824</v>
      </c>
      <c r="I56" s="7"/>
      <c r="J56" s="7"/>
      <c r="K56" s="7"/>
      <c r="L56" s="7"/>
    </row>
    <row r="57" spans="1:12" ht="15">
      <c r="A57" s="61" t="s">
        <v>59</v>
      </c>
      <c r="B57" s="31">
        <v>0</v>
      </c>
      <c r="C57" s="31">
        <v>24250060</v>
      </c>
      <c r="D57" s="60">
        <v>24250060</v>
      </c>
      <c r="E57" s="20" t="s">
        <v>78</v>
      </c>
      <c r="F57" s="33">
        <v>97862054355.06725</v>
      </c>
      <c r="G57" s="34">
        <v>0</v>
      </c>
      <c r="H57" s="39">
        <v>97862054355.06725</v>
      </c>
      <c r="I57" s="7"/>
      <c r="J57" s="7"/>
      <c r="K57" s="7"/>
      <c r="L57" s="7"/>
    </row>
    <row r="58" spans="1:12" ht="15">
      <c r="A58" s="61" t="s">
        <v>69</v>
      </c>
      <c r="B58" s="31">
        <v>7526802936.845057</v>
      </c>
      <c r="C58" s="31">
        <v>1605464668.5787024</v>
      </c>
      <c r="D58" s="60">
        <v>9132267605.42376</v>
      </c>
      <c r="E58" s="20" t="s">
        <v>79</v>
      </c>
      <c r="F58" s="33">
        <v>25765447092.498333</v>
      </c>
      <c r="G58" s="34">
        <v>0</v>
      </c>
      <c r="H58" s="39">
        <v>25765447092.498333</v>
      </c>
      <c r="I58" s="7"/>
      <c r="J58" s="7"/>
      <c r="K58" s="7"/>
      <c r="L58" s="7"/>
    </row>
    <row r="59" spans="1:12" ht="15">
      <c r="A59" s="61" t="s">
        <v>63</v>
      </c>
      <c r="B59" s="31">
        <v>0</v>
      </c>
      <c r="C59" s="31">
        <v>0</v>
      </c>
      <c r="D59" s="60">
        <v>0</v>
      </c>
      <c r="E59" s="41" t="s">
        <v>66</v>
      </c>
      <c r="F59" s="33">
        <v>20508639324.22554</v>
      </c>
      <c r="G59" s="34">
        <v>0</v>
      </c>
      <c r="H59" s="39">
        <v>20508639324.22554</v>
      </c>
      <c r="J59" s="7"/>
      <c r="K59" s="7"/>
      <c r="L59" s="7"/>
    </row>
    <row r="60" spans="1:12" ht="15">
      <c r="A60" s="24" t="s">
        <v>80</v>
      </c>
      <c r="B60" s="25">
        <v>3402566918.0266557</v>
      </c>
      <c r="C60" s="25">
        <v>0</v>
      </c>
      <c r="D60" s="59">
        <v>3402566918.0266557</v>
      </c>
      <c r="E60" s="41" t="s">
        <v>67</v>
      </c>
      <c r="F60" s="33">
        <v>5068899329.434791</v>
      </c>
      <c r="G60" s="34">
        <v>0</v>
      </c>
      <c r="H60" s="39">
        <v>5068899329.434791</v>
      </c>
      <c r="J60" s="7"/>
      <c r="K60" s="7"/>
      <c r="L60" s="7"/>
    </row>
    <row r="61" spans="1:12" ht="15">
      <c r="A61" s="61" t="s">
        <v>57</v>
      </c>
      <c r="B61" s="31">
        <v>502764387.09</v>
      </c>
      <c r="C61" s="31">
        <v>0</v>
      </c>
      <c r="D61" s="60">
        <v>502764387.09</v>
      </c>
      <c r="E61" s="41" t="s">
        <v>68</v>
      </c>
      <c r="F61" s="33">
        <v>187908438.838</v>
      </c>
      <c r="G61" s="34">
        <v>0</v>
      </c>
      <c r="H61" s="39">
        <v>187908438.838</v>
      </c>
      <c r="J61" s="7"/>
      <c r="K61" s="7"/>
      <c r="L61" s="7"/>
    </row>
    <row r="62" spans="1:12" ht="15">
      <c r="A62" s="61" t="s">
        <v>59</v>
      </c>
      <c r="B62" s="31">
        <v>1622136545.2072806</v>
      </c>
      <c r="C62" s="31">
        <v>0</v>
      </c>
      <c r="D62" s="60">
        <v>1622136545.2072806</v>
      </c>
      <c r="E62" s="20" t="s">
        <v>81</v>
      </c>
      <c r="F62" s="33">
        <v>5169060603.007807</v>
      </c>
      <c r="G62" s="34">
        <v>0</v>
      </c>
      <c r="H62" s="39">
        <v>5169060603.007807</v>
      </c>
      <c r="I62" s="7"/>
      <c r="J62" s="7"/>
      <c r="K62" s="7"/>
      <c r="L62" s="7"/>
    </row>
    <row r="63" spans="1:12" ht="15">
      <c r="A63" s="61" t="s">
        <v>69</v>
      </c>
      <c r="B63" s="31">
        <v>1277665985.7293751</v>
      </c>
      <c r="C63" s="31">
        <v>0</v>
      </c>
      <c r="D63" s="60">
        <v>1277665985.7293751</v>
      </c>
      <c r="E63" s="41" t="s">
        <v>56</v>
      </c>
      <c r="F63" s="33">
        <v>3583163211.675807</v>
      </c>
      <c r="G63" s="34">
        <v>0</v>
      </c>
      <c r="H63" s="39">
        <v>3583163211.675807</v>
      </c>
      <c r="J63" s="7"/>
      <c r="K63" s="7"/>
      <c r="L63" s="7"/>
    </row>
    <row r="64" spans="1:12" ht="15">
      <c r="A64" s="24" t="s">
        <v>82</v>
      </c>
      <c r="B64" s="25">
        <v>196122680.15</v>
      </c>
      <c r="C64" s="25">
        <v>118457662.63802138</v>
      </c>
      <c r="D64" s="59">
        <v>314580342.7880214</v>
      </c>
      <c r="E64" s="41" t="s">
        <v>58</v>
      </c>
      <c r="F64" s="33">
        <v>1334897391.332</v>
      </c>
      <c r="G64" s="34">
        <v>0</v>
      </c>
      <c r="H64" s="39">
        <v>1334897391.332</v>
      </c>
      <c r="J64" s="7"/>
      <c r="K64" s="7"/>
      <c r="L64" s="7"/>
    </row>
    <row r="65" spans="1:12" ht="15">
      <c r="A65" s="17" t="s">
        <v>55</v>
      </c>
      <c r="B65" s="25">
        <v>2103872.12</v>
      </c>
      <c r="C65" s="25">
        <v>1647779</v>
      </c>
      <c r="D65" s="59">
        <v>3751651.12</v>
      </c>
      <c r="E65" s="41" t="s">
        <v>60</v>
      </c>
      <c r="F65" s="33">
        <v>251000000</v>
      </c>
      <c r="G65" s="34">
        <v>0</v>
      </c>
      <c r="H65" s="39">
        <v>251000000</v>
      </c>
      <c r="J65" s="7"/>
      <c r="K65" s="7"/>
      <c r="L65" s="7"/>
    </row>
    <row r="66" spans="1:12" ht="15">
      <c r="A66" s="61" t="s">
        <v>57</v>
      </c>
      <c r="B66" s="31">
        <v>1494611.2</v>
      </c>
      <c r="C66" s="31">
        <v>1647779</v>
      </c>
      <c r="D66" s="60">
        <v>3142390.2</v>
      </c>
      <c r="E66" s="41"/>
      <c r="F66" s="33"/>
      <c r="G66" s="34"/>
      <c r="H66" s="35"/>
      <c r="J66" s="7"/>
      <c r="K66" s="7"/>
      <c r="L66" s="7"/>
    </row>
    <row r="67" spans="1:12" ht="15">
      <c r="A67" s="61" t="s">
        <v>59</v>
      </c>
      <c r="B67" s="31">
        <v>609260.92</v>
      </c>
      <c r="C67" s="31">
        <v>0</v>
      </c>
      <c r="D67" s="60">
        <v>609260.92</v>
      </c>
      <c r="E67" s="27" t="s">
        <v>83</v>
      </c>
      <c r="F67" s="28">
        <v>12585005858.474337</v>
      </c>
      <c r="G67" s="28">
        <v>0</v>
      </c>
      <c r="H67" s="63">
        <v>12585005858.474337</v>
      </c>
      <c r="I67" s="7">
        <f>H75+H76+H77+H81</f>
        <v>12585005858.474337</v>
      </c>
      <c r="J67" s="7"/>
      <c r="K67" s="7"/>
      <c r="L67" s="7"/>
    </row>
    <row r="68" spans="1:12" ht="15">
      <c r="A68" s="61" t="s">
        <v>69</v>
      </c>
      <c r="B68" s="31">
        <v>0</v>
      </c>
      <c r="C68" s="31">
        <v>0</v>
      </c>
      <c r="D68" s="60">
        <v>0</v>
      </c>
      <c r="E68" s="27" t="s">
        <v>84</v>
      </c>
      <c r="F68" s="28"/>
      <c r="G68" s="29"/>
      <c r="H68" s="64"/>
      <c r="J68" s="7"/>
      <c r="K68" s="7"/>
      <c r="L68" s="7"/>
    </row>
    <row r="69" spans="1:12" ht="15">
      <c r="A69" s="17" t="s">
        <v>65</v>
      </c>
      <c r="B69" s="25">
        <v>194018808.03</v>
      </c>
      <c r="C69" s="25">
        <v>116809883.63802138</v>
      </c>
      <c r="D69" s="59">
        <v>310828691.6680214</v>
      </c>
      <c r="E69" s="20" t="s">
        <v>73</v>
      </c>
      <c r="F69" s="33">
        <v>0</v>
      </c>
      <c r="G69" s="34">
        <v>0</v>
      </c>
      <c r="H69" s="64">
        <v>0</v>
      </c>
      <c r="J69" s="7"/>
      <c r="K69" s="7"/>
      <c r="L69" s="7"/>
    </row>
    <row r="70" spans="1:12" ht="15">
      <c r="A70" s="61" t="s">
        <v>57</v>
      </c>
      <c r="B70" s="31">
        <v>82421009.03</v>
      </c>
      <c r="C70" s="31">
        <v>1069342.2880213803</v>
      </c>
      <c r="D70" s="60">
        <v>83490351.31802139</v>
      </c>
      <c r="E70" s="41" t="s">
        <v>47</v>
      </c>
      <c r="F70" s="33">
        <v>0</v>
      </c>
      <c r="G70" s="34">
        <v>0</v>
      </c>
      <c r="H70" s="64">
        <v>0</v>
      </c>
      <c r="J70" s="7"/>
      <c r="K70" s="7"/>
      <c r="L70" s="7"/>
    </row>
    <row r="71" spans="1:12" ht="15">
      <c r="A71" s="61" t="s">
        <v>59</v>
      </c>
      <c r="B71" s="31">
        <v>0</v>
      </c>
      <c r="C71" s="31">
        <v>0</v>
      </c>
      <c r="D71" s="60">
        <v>0</v>
      </c>
      <c r="E71" s="41" t="s">
        <v>51</v>
      </c>
      <c r="F71" s="33">
        <v>0</v>
      </c>
      <c r="G71" s="34">
        <v>0</v>
      </c>
      <c r="H71" s="64">
        <v>0</v>
      </c>
      <c r="J71" s="7"/>
      <c r="K71" s="7"/>
      <c r="L71" s="7"/>
    </row>
    <row r="72" spans="1:12" ht="15">
      <c r="A72" s="61" t="s">
        <v>69</v>
      </c>
      <c r="B72" s="31">
        <v>111597799</v>
      </c>
      <c r="C72" s="31">
        <v>115740541.35</v>
      </c>
      <c r="D72" s="60">
        <v>227338340.35</v>
      </c>
      <c r="E72" s="20" t="s">
        <v>74</v>
      </c>
      <c r="F72" s="33">
        <v>0</v>
      </c>
      <c r="G72" s="34">
        <v>0</v>
      </c>
      <c r="H72" s="64">
        <v>0</v>
      </c>
      <c r="J72" s="7"/>
      <c r="K72" s="7"/>
      <c r="L72" s="7"/>
    </row>
    <row r="73" spans="1:12" ht="15">
      <c r="A73" s="24" t="s">
        <v>85</v>
      </c>
      <c r="B73" s="25">
        <v>16710143.209999999</v>
      </c>
      <c r="C73" s="25">
        <v>202784809938.20847</v>
      </c>
      <c r="D73" s="59">
        <v>202801520081.4185</v>
      </c>
      <c r="E73" s="20" t="s">
        <v>75</v>
      </c>
      <c r="F73" s="33">
        <v>0</v>
      </c>
      <c r="G73" s="34">
        <v>0</v>
      </c>
      <c r="H73" s="64">
        <v>0</v>
      </c>
      <c r="J73" s="7"/>
      <c r="K73" s="7"/>
      <c r="L73" s="7"/>
    </row>
    <row r="74" spans="1:12" ht="15">
      <c r="A74" s="17" t="s">
        <v>55</v>
      </c>
      <c r="B74" s="25">
        <v>702233.08</v>
      </c>
      <c r="C74" s="25">
        <v>676171616.2254999</v>
      </c>
      <c r="D74" s="59">
        <v>676873849.3055</v>
      </c>
      <c r="E74" s="20" t="s">
        <v>76</v>
      </c>
      <c r="F74" s="33">
        <v>0</v>
      </c>
      <c r="G74" s="34">
        <v>0</v>
      </c>
      <c r="H74" s="64">
        <v>0</v>
      </c>
      <c r="J74" s="7"/>
      <c r="K74" s="7"/>
      <c r="L74" s="7"/>
    </row>
    <row r="75" spans="1:12" ht="15">
      <c r="A75" s="61" t="s">
        <v>57</v>
      </c>
      <c r="B75" s="31">
        <v>702233.08</v>
      </c>
      <c r="C75" s="31">
        <v>665383986.027</v>
      </c>
      <c r="D75" s="60">
        <v>666086219.107</v>
      </c>
      <c r="E75" s="20" t="s">
        <v>77</v>
      </c>
      <c r="F75" s="33">
        <v>2885827901.1651325</v>
      </c>
      <c r="G75" s="34">
        <v>0</v>
      </c>
      <c r="H75" s="64">
        <v>2885827901.1651325</v>
      </c>
      <c r="J75" s="7"/>
      <c r="K75" s="7"/>
      <c r="L75" s="7"/>
    </row>
    <row r="76" spans="1:12" ht="15">
      <c r="A76" s="61" t="s">
        <v>59</v>
      </c>
      <c r="B76" s="31">
        <v>0</v>
      </c>
      <c r="C76" s="31">
        <v>1983993.15</v>
      </c>
      <c r="D76" s="60">
        <v>1983993.15</v>
      </c>
      <c r="E76" s="20" t="s">
        <v>78</v>
      </c>
      <c r="F76" s="33">
        <v>1898335462.23</v>
      </c>
      <c r="G76" s="34">
        <v>0</v>
      </c>
      <c r="H76" s="64">
        <v>1898335462.23</v>
      </c>
      <c r="J76" s="7"/>
      <c r="K76" s="7"/>
      <c r="L76" s="7"/>
    </row>
    <row r="77" spans="1:12" ht="15">
      <c r="A77" s="61" t="s">
        <v>69</v>
      </c>
      <c r="B77" s="31">
        <v>0</v>
      </c>
      <c r="C77" s="31">
        <v>8803637.048500001</v>
      </c>
      <c r="D77" s="60">
        <v>8803637.048500001</v>
      </c>
      <c r="E77" s="20" t="s">
        <v>79</v>
      </c>
      <c r="F77" s="33">
        <v>5143656978.789372</v>
      </c>
      <c r="G77" s="34">
        <v>0</v>
      </c>
      <c r="H77" s="64">
        <v>5143656978.789372</v>
      </c>
      <c r="J77" s="7"/>
      <c r="K77" s="7"/>
      <c r="L77" s="7"/>
    </row>
    <row r="78" spans="1:12" ht="15">
      <c r="A78" s="61" t="s">
        <v>63</v>
      </c>
      <c r="B78" s="31">
        <v>0</v>
      </c>
      <c r="C78" s="31">
        <v>0</v>
      </c>
      <c r="D78" s="60">
        <v>0</v>
      </c>
      <c r="E78" s="41" t="s">
        <v>66</v>
      </c>
      <c r="F78" s="33">
        <v>3758768836.594</v>
      </c>
      <c r="G78" s="34">
        <v>0</v>
      </c>
      <c r="H78" s="64">
        <v>3758768836.594</v>
      </c>
      <c r="J78" s="7"/>
      <c r="K78" s="7"/>
      <c r="L78" s="7"/>
    </row>
    <row r="79" spans="1:12" ht="15">
      <c r="A79" s="17" t="s">
        <v>65</v>
      </c>
      <c r="B79" s="25">
        <v>16007910.129999999</v>
      </c>
      <c r="C79" s="25">
        <v>202108638321.98297</v>
      </c>
      <c r="D79" s="59">
        <v>202124646232.11298</v>
      </c>
      <c r="E79" s="41" t="s">
        <v>67</v>
      </c>
      <c r="F79" s="33">
        <v>1384888142.1953728</v>
      </c>
      <c r="G79" s="34">
        <v>0</v>
      </c>
      <c r="H79" s="64">
        <v>1384888142.1953728</v>
      </c>
      <c r="J79" s="7"/>
      <c r="K79" s="7"/>
      <c r="L79" s="7"/>
    </row>
    <row r="80" spans="1:12" ht="15">
      <c r="A80" s="61" t="s">
        <v>57</v>
      </c>
      <c r="B80" s="31">
        <v>1577110.13</v>
      </c>
      <c r="C80" s="31">
        <v>96309108473.6071</v>
      </c>
      <c r="D80" s="60">
        <v>96310685583.7371</v>
      </c>
      <c r="E80" s="41" t="s">
        <v>68</v>
      </c>
      <c r="F80" s="33">
        <v>0</v>
      </c>
      <c r="G80" s="34">
        <v>0</v>
      </c>
      <c r="H80" s="64">
        <v>0</v>
      </c>
      <c r="J80" s="7"/>
      <c r="K80" s="7"/>
      <c r="L80" s="7"/>
    </row>
    <row r="81" spans="1:12" ht="15">
      <c r="A81" s="61" t="s">
        <v>59</v>
      </c>
      <c r="B81" s="31">
        <v>0</v>
      </c>
      <c r="C81" s="31">
        <v>28459605.084149998</v>
      </c>
      <c r="D81" s="60">
        <v>28459605.084149998</v>
      </c>
      <c r="E81" s="20" t="s">
        <v>86</v>
      </c>
      <c r="F81" s="33">
        <v>2657185516.2898307</v>
      </c>
      <c r="G81" s="34">
        <v>0</v>
      </c>
      <c r="H81" s="64">
        <v>2657185516.2898307</v>
      </c>
      <c r="J81" s="7"/>
      <c r="K81" s="7"/>
      <c r="L81" s="7"/>
    </row>
    <row r="82" spans="1:12" ht="15">
      <c r="A82" s="61" t="s">
        <v>69</v>
      </c>
      <c r="B82" s="31">
        <v>14430800</v>
      </c>
      <c r="C82" s="31">
        <v>105771070243.29172</v>
      </c>
      <c r="D82" s="60">
        <v>105785501043.29172</v>
      </c>
      <c r="E82" s="41" t="s">
        <v>56</v>
      </c>
      <c r="F82" s="33">
        <v>2457185516.2898307</v>
      </c>
      <c r="G82" s="34">
        <v>0</v>
      </c>
      <c r="H82" s="64">
        <v>2457185516.2898307</v>
      </c>
      <c r="J82" s="7"/>
      <c r="K82" s="7"/>
      <c r="L82" s="7"/>
    </row>
    <row r="83" spans="1:12" ht="15">
      <c r="A83" s="61" t="s">
        <v>63</v>
      </c>
      <c r="B83" s="31">
        <v>0</v>
      </c>
      <c r="C83" s="31">
        <v>0</v>
      </c>
      <c r="D83" s="60">
        <v>0</v>
      </c>
      <c r="E83" s="41" t="s">
        <v>58</v>
      </c>
      <c r="F83" s="33">
        <v>200000000</v>
      </c>
      <c r="G83" s="34">
        <v>0</v>
      </c>
      <c r="H83" s="64">
        <v>200000000</v>
      </c>
      <c r="J83" s="7"/>
      <c r="K83" s="7"/>
      <c r="L83" s="7"/>
    </row>
    <row r="84" spans="1:12" ht="15">
      <c r="A84" s="24" t="s">
        <v>87</v>
      </c>
      <c r="B84" s="25">
        <v>1200774695.020989</v>
      </c>
      <c r="C84" s="25">
        <v>52296109105.9959</v>
      </c>
      <c r="D84" s="59">
        <v>53496883801.01689</v>
      </c>
      <c r="E84" s="41" t="s">
        <v>60</v>
      </c>
      <c r="F84" s="33">
        <v>0</v>
      </c>
      <c r="G84" s="34">
        <v>0</v>
      </c>
      <c r="H84" s="64">
        <v>0</v>
      </c>
      <c r="J84" s="7"/>
      <c r="K84" s="7"/>
      <c r="L84" s="7"/>
    </row>
    <row r="85" spans="1:12" ht="15">
      <c r="A85" s="17" t="s">
        <v>55</v>
      </c>
      <c r="B85" s="25">
        <v>940526948.020989</v>
      </c>
      <c r="C85" s="25">
        <v>7243641792.385</v>
      </c>
      <c r="D85" s="59">
        <v>8184168740.405989</v>
      </c>
      <c r="E85" s="20"/>
      <c r="F85" s="33"/>
      <c r="G85" s="34"/>
      <c r="H85" s="35"/>
      <c r="J85" s="7"/>
      <c r="K85" s="7"/>
      <c r="L85" s="7"/>
    </row>
    <row r="86" spans="1:12" ht="15">
      <c r="A86" s="61" t="s">
        <v>57</v>
      </c>
      <c r="B86" s="31">
        <v>48973377.27107507</v>
      </c>
      <c r="C86" s="31">
        <v>545554963.05</v>
      </c>
      <c r="D86" s="60">
        <v>594528340.3210751</v>
      </c>
      <c r="E86" s="27" t="s">
        <v>88</v>
      </c>
      <c r="F86" s="28">
        <v>0</v>
      </c>
      <c r="G86" s="29">
        <v>20807647813.375183</v>
      </c>
      <c r="H86" s="30">
        <v>20807647813.375183</v>
      </c>
      <c r="I86" s="7"/>
      <c r="J86" s="7"/>
      <c r="K86" s="7"/>
      <c r="L86" s="7"/>
    </row>
    <row r="87" spans="1:12" ht="15">
      <c r="A87" s="61" t="s">
        <v>59</v>
      </c>
      <c r="B87" s="31">
        <v>360208538.3298023</v>
      </c>
      <c r="C87" s="31">
        <v>3441139964.367</v>
      </c>
      <c r="D87" s="60">
        <v>3801348502.696802</v>
      </c>
      <c r="E87" s="20" t="s">
        <v>73</v>
      </c>
      <c r="F87" s="33">
        <v>0</v>
      </c>
      <c r="G87" s="29">
        <v>0</v>
      </c>
      <c r="H87" s="30">
        <v>0</v>
      </c>
      <c r="J87" s="7"/>
      <c r="K87" s="7"/>
      <c r="L87" s="7"/>
    </row>
    <row r="88" spans="1:12" ht="15">
      <c r="A88" s="61" t="s">
        <v>69</v>
      </c>
      <c r="B88" s="31">
        <v>531345032.42011166</v>
      </c>
      <c r="C88" s="31">
        <v>3255808864.968</v>
      </c>
      <c r="D88" s="60">
        <v>3787153897.3881116</v>
      </c>
      <c r="E88" s="41" t="s">
        <v>47</v>
      </c>
      <c r="F88" s="33">
        <v>0</v>
      </c>
      <c r="G88" s="29">
        <v>0</v>
      </c>
      <c r="H88" s="30">
        <v>0</v>
      </c>
      <c r="J88" s="7"/>
      <c r="K88" s="7"/>
      <c r="L88" s="7"/>
    </row>
    <row r="89" spans="1:12" ht="15">
      <c r="A89" s="61" t="s">
        <v>63</v>
      </c>
      <c r="B89" s="31">
        <v>0</v>
      </c>
      <c r="C89" s="31">
        <v>1138000</v>
      </c>
      <c r="D89" s="60">
        <v>1138000</v>
      </c>
      <c r="E89" s="41" t="s">
        <v>51</v>
      </c>
      <c r="F89" s="33">
        <v>0</v>
      </c>
      <c r="G89" s="29">
        <v>0</v>
      </c>
      <c r="H89" s="30">
        <v>0</v>
      </c>
      <c r="J89" s="7"/>
      <c r="K89" s="7"/>
      <c r="L89" s="7"/>
    </row>
    <row r="90" spans="1:12" ht="15">
      <c r="A90" s="17" t="s">
        <v>65</v>
      </c>
      <c r="B90" s="25">
        <v>260247747</v>
      </c>
      <c r="C90" s="25">
        <v>45052467313.6109</v>
      </c>
      <c r="D90" s="59">
        <v>45312715060.6109</v>
      </c>
      <c r="E90" s="20" t="s">
        <v>74</v>
      </c>
      <c r="F90" s="33">
        <v>0</v>
      </c>
      <c r="G90" s="29">
        <v>81072030</v>
      </c>
      <c r="H90" s="30">
        <v>81072030</v>
      </c>
      <c r="I90" s="7"/>
      <c r="J90" s="7"/>
      <c r="K90" s="7"/>
      <c r="L90" s="7"/>
    </row>
    <row r="91" spans="1:12" ht="15">
      <c r="A91" s="61" t="s">
        <v>57</v>
      </c>
      <c r="B91" s="31">
        <v>189133208</v>
      </c>
      <c r="C91" s="31">
        <v>14320514139.047028</v>
      </c>
      <c r="D91" s="60">
        <v>14509647347.047028</v>
      </c>
      <c r="E91" s="20" t="s">
        <v>75</v>
      </c>
      <c r="F91" s="33">
        <v>0</v>
      </c>
      <c r="G91" s="29">
        <v>0</v>
      </c>
      <c r="H91" s="30">
        <v>0</v>
      </c>
      <c r="J91" s="7"/>
      <c r="K91" s="7"/>
      <c r="L91" s="7"/>
    </row>
    <row r="92" spans="1:12" ht="15">
      <c r="A92" s="61" t="s">
        <v>59</v>
      </c>
      <c r="B92" s="31">
        <v>0</v>
      </c>
      <c r="C92" s="31">
        <v>323719226.71068203</v>
      </c>
      <c r="D92" s="60">
        <v>323719226.71068203</v>
      </c>
      <c r="E92" s="20" t="s">
        <v>76</v>
      </c>
      <c r="F92" s="33">
        <v>0</v>
      </c>
      <c r="G92" s="29">
        <v>0</v>
      </c>
      <c r="H92" s="30">
        <v>0</v>
      </c>
      <c r="J92" s="7"/>
      <c r="K92" s="7"/>
      <c r="L92" s="7"/>
    </row>
    <row r="93" spans="1:12" ht="15">
      <c r="A93" s="61" t="s">
        <v>69</v>
      </c>
      <c r="B93" s="31">
        <v>71114539</v>
      </c>
      <c r="C93" s="31">
        <v>30402318530.97819</v>
      </c>
      <c r="D93" s="60">
        <v>30473433069.97819</v>
      </c>
      <c r="E93" s="20" t="s">
        <v>77</v>
      </c>
      <c r="F93" s="33">
        <v>0</v>
      </c>
      <c r="G93" s="29">
        <v>11078407.75</v>
      </c>
      <c r="H93" s="30">
        <v>11078407.75</v>
      </c>
      <c r="J93" s="7"/>
      <c r="K93" s="7"/>
      <c r="L93" s="7"/>
    </row>
    <row r="94" spans="1:12" ht="15">
      <c r="A94" s="61" t="s">
        <v>63</v>
      </c>
      <c r="B94" s="31">
        <v>0</v>
      </c>
      <c r="C94" s="31">
        <v>5915416.875</v>
      </c>
      <c r="D94" s="60">
        <v>5915416.875</v>
      </c>
      <c r="E94" s="20" t="s">
        <v>78</v>
      </c>
      <c r="F94" s="33">
        <v>0</v>
      </c>
      <c r="G94" s="29">
        <v>3434044.02</v>
      </c>
      <c r="H94" s="30">
        <v>3434044.02</v>
      </c>
      <c r="J94" s="7"/>
      <c r="K94" s="7"/>
      <c r="L94" s="7"/>
    </row>
    <row r="95" spans="1:12" ht="15">
      <c r="A95" s="24" t="s">
        <v>89</v>
      </c>
      <c r="B95" s="25">
        <v>71510648.5804521</v>
      </c>
      <c r="C95" s="25">
        <v>60913121872.989296</v>
      </c>
      <c r="D95" s="59">
        <v>60984632521.56975</v>
      </c>
      <c r="E95" s="20" t="s">
        <v>79</v>
      </c>
      <c r="F95" s="33">
        <v>0</v>
      </c>
      <c r="G95" s="29">
        <v>20712016568.010597</v>
      </c>
      <c r="H95" s="30">
        <v>20712016568.010597</v>
      </c>
      <c r="J95" s="7"/>
      <c r="K95" s="7"/>
      <c r="L95" s="7"/>
    </row>
    <row r="96" spans="1:12" ht="15">
      <c r="A96" s="17" t="s">
        <v>55</v>
      </c>
      <c r="B96" s="25">
        <v>71510648.5804521</v>
      </c>
      <c r="C96" s="25">
        <v>144820435.18</v>
      </c>
      <c r="D96" s="59">
        <v>216331083.7604521</v>
      </c>
      <c r="E96" s="41" t="s">
        <v>66</v>
      </c>
      <c r="F96" s="33">
        <v>0</v>
      </c>
      <c r="G96" s="29">
        <v>17551576449.454086</v>
      </c>
      <c r="H96" s="30">
        <v>17551576449.454086</v>
      </c>
      <c r="J96" s="7"/>
      <c r="K96" s="7"/>
      <c r="L96" s="7"/>
    </row>
    <row r="97" spans="1:12" ht="15">
      <c r="A97" s="61" t="s">
        <v>57</v>
      </c>
      <c r="B97" s="31">
        <v>71510648.5804521</v>
      </c>
      <c r="C97" s="31">
        <v>144820435.18</v>
      </c>
      <c r="D97" s="60">
        <v>216331083.7604521</v>
      </c>
      <c r="E97" s="41" t="s">
        <v>67</v>
      </c>
      <c r="F97" s="33">
        <v>0</v>
      </c>
      <c r="G97" s="29">
        <v>3160440118.5565114</v>
      </c>
      <c r="H97" s="30">
        <v>3160440118.5565114</v>
      </c>
      <c r="J97" s="7"/>
      <c r="K97" s="7"/>
      <c r="L97" s="7"/>
    </row>
    <row r="98" spans="1:12" ht="15">
      <c r="A98" s="61" t="s">
        <v>59</v>
      </c>
      <c r="B98" s="31">
        <v>0</v>
      </c>
      <c r="C98" s="31">
        <v>0</v>
      </c>
      <c r="D98" s="60">
        <v>0</v>
      </c>
      <c r="E98" s="41" t="s">
        <v>68</v>
      </c>
      <c r="F98" s="33">
        <v>0</v>
      </c>
      <c r="G98" s="29">
        <v>0</v>
      </c>
      <c r="H98" s="30">
        <v>0</v>
      </c>
      <c r="J98" s="7"/>
      <c r="K98" s="7"/>
      <c r="L98" s="7"/>
    </row>
    <row r="99" spans="1:12" ht="15">
      <c r="A99" s="61" t="s">
        <v>61</v>
      </c>
      <c r="B99" s="31">
        <v>0</v>
      </c>
      <c r="C99" s="31">
        <v>0</v>
      </c>
      <c r="D99" s="60">
        <v>0</v>
      </c>
      <c r="E99" s="20" t="s">
        <v>86</v>
      </c>
      <c r="F99" s="33">
        <v>0</v>
      </c>
      <c r="G99" s="29">
        <v>46763.59458646178</v>
      </c>
      <c r="H99" s="30">
        <v>46763.59458646178</v>
      </c>
      <c r="J99" s="7"/>
      <c r="K99" s="7"/>
      <c r="L99" s="7"/>
    </row>
    <row r="100" spans="1:12" ht="15">
      <c r="A100" s="17" t="s">
        <v>65</v>
      </c>
      <c r="B100" s="25">
        <v>0</v>
      </c>
      <c r="C100" s="25">
        <v>60768301437.809296</v>
      </c>
      <c r="D100" s="59">
        <v>60768301437.809296</v>
      </c>
      <c r="E100" s="41" t="s">
        <v>56</v>
      </c>
      <c r="F100" s="33">
        <v>0</v>
      </c>
      <c r="G100" s="29">
        <v>46763.59458646178</v>
      </c>
      <c r="H100" s="30">
        <v>46763.59458646178</v>
      </c>
      <c r="J100" s="7"/>
      <c r="K100" s="7"/>
      <c r="L100" s="7"/>
    </row>
    <row r="101" spans="1:12" ht="15">
      <c r="A101" s="61" t="s">
        <v>57</v>
      </c>
      <c r="B101" s="25">
        <v>0</v>
      </c>
      <c r="C101" s="25">
        <v>5758469482.022546</v>
      </c>
      <c r="D101" s="59">
        <v>5758469482.022546</v>
      </c>
      <c r="E101" s="41" t="s">
        <v>58</v>
      </c>
      <c r="F101" s="33">
        <v>0</v>
      </c>
      <c r="G101" s="29">
        <v>0</v>
      </c>
      <c r="H101" s="30">
        <v>0</v>
      </c>
      <c r="J101" s="7"/>
      <c r="K101" s="7"/>
      <c r="L101" s="7"/>
    </row>
    <row r="102" spans="1:12" ht="15">
      <c r="A102" s="61" t="s">
        <v>59</v>
      </c>
      <c r="B102" s="25">
        <v>0</v>
      </c>
      <c r="C102" s="25">
        <v>0</v>
      </c>
      <c r="D102" s="59">
        <v>0</v>
      </c>
      <c r="E102" s="41" t="s">
        <v>60</v>
      </c>
      <c r="F102" s="33">
        <v>0</v>
      </c>
      <c r="G102" s="29">
        <v>0</v>
      </c>
      <c r="H102" s="30">
        <v>0</v>
      </c>
      <c r="J102" s="7"/>
      <c r="K102" s="7"/>
      <c r="L102" s="7"/>
    </row>
    <row r="103" spans="1:12" ht="15">
      <c r="A103" s="61" t="s">
        <v>69</v>
      </c>
      <c r="B103" s="25">
        <v>0</v>
      </c>
      <c r="C103" s="25">
        <v>55009831955.78675</v>
      </c>
      <c r="D103" s="59">
        <v>55009831955.78675</v>
      </c>
      <c r="E103" s="20"/>
      <c r="F103" s="33"/>
      <c r="G103" s="34"/>
      <c r="H103" s="35"/>
      <c r="J103" s="7"/>
      <c r="K103" s="7"/>
      <c r="L103" s="7"/>
    </row>
    <row r="104" spans="1:12" ht="15">
      <c r="A104" s="65"/>
      <c r="B104" s="18"/>
      <c r="C104" s="43"/>
      <c r="D104" s="42"/>
      <c r="E104" s="27" t="s">
        <v>90</v>
      </c>
      <c r="F104" s="28">
        <v>314580342.41185737</v>
      </c>
      <c r="G104" s="29">
        <v>0</v>
      </c>
      <c r="H104" s="30">
        <v>314580342.41185737</v>
      </c>
      <c r="J104" s="7"/>
      <c r="K104" s="7"/>
      <c r="L104" s="7"/>
    </row>
    <row r="105" spans="1:12" ht="15">
      <c r="A105" s="24" t="s">
        <v>91</v>
      </c>
      <c r="B105" s="25">
        <v>2345110885.8069997</v>
      </c>
      <c r="C105" s="51">
        <v>0</v>
      </c>
      <c r="D105" s="66">
        <v>2345110885.8069997</v>
      </c>
      <c r="E105" s="20" t="s">
        <v>92</v>
      </c>
      <c r="F105" s="28">
        <v>194936971.95887</v>
      </c>
      <c r="G105" s="33">
        <v>0</v>
      </c>
      <c r="H105" s="30">
        <v>194936971.95887</v>
      </c>
      <c r="J105" s="7"/>
      <c r="K105" s="7"/>
      <c r="L105" s="7"/>
    </row>
    <row r="106" spans="1:12" ht="15">
      <c r="A106" s="17" t="s">
        <v>93</v>
      </c>
      <c r="B106" s="31">
        <v>504500000.226</v>
      </c>
      <c r="C106" s="43">
        <v>0</v>
      </c>
      <c r="D106" s="67">
        <v>504500000.226</v>
      </c>
      <c r="E106" s="20" t="s">
        <v>94</v>
      </c>
      <c r="F106" s="28">
        <v>0</v>
      </c>
      <c r="G106" s="33">
        <v>0</v>
      </c>
      <c r="H106" s="30">
        <v>0</v>
      </c>
      <c r="J106" s="7"/>
      <c r="K106" s="7"/>
      <c r="L106" s="7"/>
    </row>
    <row r="107" spans="1:12" ht="15">
      <c r="A107" s="17" t="s">
        <v>95</v>
      </c>
      <c r="B107" s="31">
        <v>1840610885.5809999</v>
      </c>
      <c r="C107" s="43">
        <v>0</v>
      </c>
      <c r="D107" s="67">
        <v>1840610885.5809999</v>
      </c>
      <c r="E107" s="20" t="s">
        <v>96</v>
      </c>
      <c r="F107" s="28">
        <v>119643370.4529874</v>
      </c>
      <c r="G107" s="33">
        <v>0</v>
      </c>
      <c r="H107" s="30">
        <v>119643370.4529874</v>
      </c>
      <c r="J107" s="7"/>
      <c r="K107" s="7"/>
      <c r="L107" s="7"/>
    </row>
    <row r="108" spans="1:12" ht="15">
      <c r="A108" s="17"/>
      <c r="B108" s="18"/>
      <c r="C108" s="43"/>
      <c r="D108" s="42"/>
      <c r="E108" s="20"/>
      <c r="F108" s="68"/>
      <c r="G108" s="69"/>
      <c r="H108" s="70"/>
      <c r="J108" s="7"/>
      <c r="K108" s="7"/>
      <c r="L108" s="7"/>
    </row>
    <row r="109" spans="1:12" ht="15">
      <c r="A109" s="24" t="s">
        <v>97</v>
      </c>
      <c r="B109" s="25">
        <v>7505418622.11</v>
      </c>
      <c r="C109" s="25">
        <v>87955379788.67728</v>
      </c>
      <c r="D109" s="59">
        <v>95460798410.78726</v>
      </c>
      <c r="E109" s="27" t="s">
        <v>98</v>
      </c>
      <c r="F109" s="28">
        <v>14425533471.816471</v>
      </c>
      <c r="G109" s="29">
        <v>0</v>
      </c>
      <c r="H109" s="30">
        <v>14425533471.816471</v>
      </c>
      <c r="J109" s="7"/>
      <c r="K109" s="7"/>
      <c r="L109" s="7"/>
    </row>
    <row r="110" spans="1:12" ht="15">
      <c r="A110" s="17" t="s">
        <v>99</v>
      </c>
      <c r="B110" s="25">
        <v>460463004.38</v>
      </c>
      <c r="C110" s="25">
        <v>0</v>
      </c>
      <c r="D110" s="59">
        <v>460463004.38</v>
      </c>
      <c r="E110" s="20" t="s">
        <v>100</v>
      </c>
      <c r="F110" s="40">
        <v>5793123395.220426</v>
      </c>
      <c r="G110" s="34">
        <v>0</v>
      </c>
      <c r="H110" s="71">
        <v>5793123395.220426</v>
      </c>
      <c r="J110" s="7"/>
      <c r="K110" s="7"/>
      <c r="L110" s="7"/>
    </row>
    <row r="111" spans="1:12" ht="15">
      <c r="A111" s="61" t="s">
        <v>101</v>
      </c>
      <c r="B111" s="31">
        <v>0</v>
      </c>
      <c r="C111" s="31">
        <v>0</v>
      </c>
      <c r="D111" s="60">
        <v>0</v>
      </c>
      <c r="E111" s="20" t="s">
        <v>102</v>
      </c>
      <c r="F111" s="40">
        <v>559383167</v>
      </c>
      <c r="G111" s="34">
        <v>0</v>
      </c>
      <c r="H111" s="71">
        <v>559383167</v>
      </c>
      <c r="J111" s="7"/>
      <c r="K111" s="7"/>
      <c r="L111" s="7"/>
    </row>
    <row r="112" spans="1:12" ht="15">
      <c r="A112" s="61" t="s">
        <v>103</v>
      </c>
      <c r="B112" s="31">
        <v>0</v>
      </c>
      <c r="C112" s="31">
        <v>0</v>
      </c>
      <c r="D112" s="60">
        <v>0</v>
      </c>
      <c r="E112" s="20" t="s">
        <v>104</v>
      </c>
      <c r="F112" s="40">
        <v>8073026909.5960455</v>
      </c>
      <c r="G112" s="34">
        <v>0</v>
      </c>
      <c r="H112" s="71">
        <v>8073026909.5960455</v>
      </c>
      <c r="J112" s="7"/>
      <c r="K112" s="7"/>
      <c r="L112" s="7"/>
    </row>
    <row r="113" spans="1:12" ht="15">
      <c r="A113" s="61" t="s">
        <v>105</v>
      </c>
      <c r="B113" s="31">
        <v>0</v>
      </c>
      <c r="C113" s="31">
        <v>0</v>
      </c>
      <c r="D113" s="60">
        <v>0</v>
      </c>
      <c r="E113" s="20"/>
      <c r="F113" s="33"/>
      <c r="G113" s="33"/>
      <c r="H113" s="70"/>
      <c r="J113" s="7"/>
      <c r="K113" s="7"/>
      <c r="L113" s="7"/>
    </row>
    <row r="114" spans="1:12" ht="15">
      <c r="A114" s="61" t="s">
        <v>106</v>
      </c>
      <c r="B114" s="31">
        <v>460463004.38</v>
      </c>
      <c r="C114" s="31">
        <v>0</v>
      </c>
      <c r="D114" s="60">
        <v>460463004.38</v>
      </c>
      <c r="E114" s="27" t="s">
        <v>107</v>
      </c>
      <c r="F114" s="28">
        <v>6595877542.923936</v>
      </c>
      <c r="G114" s="29">
        <v>6939870573.128723</v>
      </c>
      <c r="H114" s="30">
        <v>13535748116.052658</v>
      </c>
      <c r="I114" s="7">
        <f aca="true" t="shared" si="0" ref="I114:I122">F114+G114</f>
        <v>13535748116.052658</v>
      </c>
      <c r="J114" s="7">
        <f aca="true" t="shared" si="1" ref="J114:J122">H114-I114</f>
        <v>0</v>
      </c>
      <c r="K114" s="7"/>
      <c r="L114" s="7"/>
    </row>
    <row r="115" spans="1:12" ht="15">
      <c r="A115" s="17" t="s">
        <v>108</v>
      </c>
      <c r="B115" s="25">
        <v>0</v>
      </c>
      <c r="C115" s="25">
        <v>0</v>
      </c>
      <c r="D115" s="59">
        <v>0</v>
      </c>
      <c r="E115" s="20" t="s">
        <v>109</v>
      </c>
      <c r="F115" s="40">
        <v>4348421.48</v>
      </c>
      <c r="G115" s="62">
        <v>0</v>
      </c>
      <c r="H115" s="71">
        <v>4348421.48</v>
      </c>
      <c r="I115" s="7">
        <f t="shared" si="0"/>
        <v>4348421.48</v>
      </c>
      <c r="J115" s="7">
        <f t="shared" si="1"/>
        <v>0</v>
      </c>
      <c r="K115" s="7"/>
      <c r="L115" s="7"/>
    </row>
    <row r="116" spans="1:12" ht="15">
      <c r="A116" s="17" t="s">
        <v>110</v>
      </c>
      <c r="B116" s="25">
        <v>204227689</v>
      </c>
      <c r="C116" s="25">
        <v>59236715886.66747</v>
      </c>
      <c r="D116" s="59">
        <v>59440943575.66747</v>
      </c>
      <c r="E116" s="20" t="s">
        <v>111</v>
      </c>
      <c r="F116" s="40">
        <v>810687382.122</v>
      </c>
      <c r="G116" s="62">
        <v>4020233.538145884</v>
      </c>
      <c r="H116" s="71">
        <v>814707615.6601459</v>
      </c>
      <c r="I116" s="7">
        <f t="shared" si="0"/>
        <v>814707615.6601459</v>
      </c>
      <c r="J116" s="7">
        <f t="shared" si="1"/>
        <v>0</v>
      </c>
      <c r="K116" s="7"/>
      <c r="L116" s="7"/>
    </row>
    <row r="117" spans="1:12" ht="15">
      <c r="A117" s="17" t="s">
        <v>112</v>
      </c>
      <c r="B117" s="25">
        <v>6754623089</v>
      </c>
      <c r="C117" s="25">
        <v>19243983948.0898</v>
      </c>
      <c r="D117" s="59">
        <v>25998607037.0898</v>
      </c>
      <c r="E117" s="20" t="s">
        <v>113</v>
      </c>
      <c r="F117" s="40">
        <v>114833912.495</v>
      </c>
      <c r="G117" s="62">
        <v>41008029.67504856</v>
      </c>
      <c r="H117" s="71">
        <v>155841942.17004856</v>
      </c>
      <c r="I117" s="7">
        <f t="shared" si="0"/>
        <v>155841942.17004856</v>
      </c>
      <c r="J117" s="7">
        <f t="shared" si="1"/>
        <v>0</v>
      </c>
      <c r="K117" s="7"/>
      <c r="L117" s="7"/>
    </row>
    <row r="118" spans="1:12" ht="15">
      <c r="A118" s="61" t="s">
        <v>114</v>
      </c>
      <c r="B118" s="31">
        <v>6754623089</v>
      </c>
      <c r="C118" s="31">
        <v>0</v>
      </c>
      <c r="D118" s="60">
        <v>6754623089</v>
      </c>
      <c r="E118" s="20" t="s">
        <v>115</v>
      </c>
      <c r="F118" s="40">
        <v>977562099.6260614</v>
      </c>
      <c r="G118" s="62">
        <v>-2005279.419999987</v>
      </c>
      <c r="H118" s="71">
        <v>975556820.2060616</v>
      </c>
      <c r="I118" s="7">
        <f t="shared" si="0"/>
        <v>975556820.2060615</v>
      </c>
      <c r="J118" s="7">
        <f t="shared" si="1"/>
        <v>0</v>
      </c>
      <c r="K118" s="7"/>
      <c r="L118" s="7"/>
    </row>
    <row r="119" spans="1:12" ht="15">
      <c r="A119" s="61" t="s">
        <v>116</v>
      </c>
      <c r="B119" s="31">
        <v>0</v>
      </c>
      <c r="C119" s="31">
        <v>19243983948.0898</v>
      </c>
      <c r="D119" s="60">
        <v>19243983948.0898</v>
      </c>
      <c r="E119" s="20" t="s">
        <v>117</v>
      </c>
      <c r="F119" s="40">
        <v>1977137401.1893044</v>
      </c>
      <c r="G119" s="62">
        <v>1315602536.3306997</v>
      </c>
      <c r="H119" s="71">
        <v>3292739937.5200033</v>
      </c>
      <c r="I119" s="7">
        <f t="shared" si="0"/>
        <v>3292739937.5200043</v>
      </c>
      <c r="J119" s="7">
        <f t="shared" si="1"/>
        <v>0</v>
      </c>
      <c r="K119" s="7"/>
      <c r="L119" s="7"/>
    </row>
    <row r="120" spans="1:12" ht="15">
      <c r="A120" s="17" t="s">
        <v>118</v>
      </c>
      <c r="B120" s="25">
        <v>86104839.73</v>
      </c>
      <c r="C120" s="25">
        <v>9474679953.92</v>
      </c>
      <c r="D120" s="59">
        <v>9560784793.65</v>
      </c>
      <c r="E120" s="20" t="s">
        <v>119</v>
      </c>
      <c r="F120" s="40">
        <v>0</v>
      </c>
      <c r="G120" s="62">
        <v>0</v>
      </c>
      <c r="H120" s="71">
        <v>0</v>
      </c>
      <c r="I120" s="7">
        <f t="shared" si="0"/>
        <v>0</v>
      </c>
      <c r="J120" s="7">
        <f t="shared" si="1"/>
        <v>0</v>
      </c>
      <c r="K120" s="7"/>
      <c r="L120" s="7"/>
    </row>
    <row r="121" spans="1:12" ht="15">
      <c r="A121" s="61" t="s">
        <v>120</v>
      </c>
      <c r="B121" s="31">
        <v>86104839.73</v>
      </c>
      <c r="C121" s="31">
        <v>0</v>
      </c>
      <c r="D121" s="60">
        <v>86104839.73</v>
      </c>
      <c r="E121" s="20" t="s">
        <v>121</v>
      </c>
      <c r="F121" s="40">
        <v>18956349.70499997</v>
      </c>
      <c r="G121" s="62">
        <v>33110079.538125</v>
      </c>
      <c r="H121" s="71">
        <v>52066429.24312496</v>
      </c>
      <c r="I121" s="7">
        <f t="shared" si="0"/>
        <v>52066429.24312497</v>
      </c>
      <c r="J121" s="7">
        <f t="shared" si="1"/>
        <v>0</v>
      </c>
      <c r="K121" s="7"/>
      <c r="L121" s="7"/>
    </row>
    <row r="122" spans="1:12" ht="15">
      <c r="A122" s="61" t="s">
        <v>122</v>
      </c>
      <c r="B122" s="31">
        <v>0</v>
      </c>
      <c r="C122" s="31">
        <v>9474679953.92</v>
      </c>
      <c r="D122" s="60">
        <v>9474679953.92</v>
      </c>
      <c r="E122" s="20" t="s">
        <v>123</v>
      </c>
      <c r="F122" s="40">
        <v>2692351976.30657</v>
      </c>
      <c r="G122" s="62">
        <v>5548134973.466703</v>
      </c>
      <c r="H122" s="71">
        <v>8240486949.773273</v>
      </c>
      <c r="I122" s="7">
        <f t="shared" si="0"/>
        <v>8240486949.773273</v>
      </c>
      <c r="J122" s="7">
        <f t="shared" si="1"/>
        <v>0</v>
      </c>
      <c r="K122" s="7"/>
      <c r="L122" s="7"/>
    </row>
    <row r="123" spans="1:12" ht="15">
      <c r="A123" s="61"/>
      <c r="B123" s="72"/>
      <c r="C123" s="73"/>
      <c r="D123" s="74"/>
      <c r="E123" s="20"/>
      <c r="F123" s="33"/>
      <c r="G123" s="34"/>
      <c r="H123" s="35"/>
      <c r="J123" s="7"/>
      <c r="K123" s="7"/>
      <c r="L123" s="7"/>
    </row>
    <row r="124" spans="1:12" ht="15">
      <c r="A124" s="24" t="s">
        <v>124</v>
      </c>
      <c r="B124" s="56">
        <v>189779174.18</v>
      </c>
      <c r="C124" s="56">
        <v>0</v>
      </c>
      <c r="D124" s="75">
        <v>189779174.18</v>
      </c>
      <c r="E124" s="20"/>
      <c r="F124" s="33"/>
      <c r="G124" s="33"/>
      <c r="H124" s="76"/>
      <c r="J124" s="7"/>
      <c r="K124" s="7"/>
      <c r="L124" s="7"/>
    </row>
    <row r="125" spans="1:12" ht="15">
      <c r="A125" s="55"/>
      <c r="B125" s="56"/>
      <c r="C125" s="57"/>
      <c r="D125" s="58"/>
      <c r="E125" s="20"/>
      <c r="F125" s="33"/>
      <c r="G125" s="34"/>
      <c r="H125" s="35"/>
      <c r="J125" s="7"/>
      <c r="K125" s="7"/>
      <c r="L125" s="7"/>
    </row>
    <row r="126" spans="1:12" ht="15">
      <c r="A126" s="24" t="s">
        <v>125</v>
      </c>
      <c r="B126" s="56">
        <v>0</v>
      </c>
      <c r="C126" s="57">
        <v>0</v>
      </c>
      <c r="D126" s="66">
        <v>0</v>
      </c>
      <c r="E126" s="20"/>
      <c r="F126" s="33"/>
      <c r="G126" s="34"/>
      <c r="H126" s="35"/>
      <c r="J126" s="7"/>
      <c r="K126" s="7"/>
      <c r="L126" s="7"/>
    </row>
    <row r="127" spans="1:12" ht="15">
      <c r="A127" s="17"/>
      <c r="B127" s="18"/>
      <c r="C127" s="43"/>
      <c r="D127" s="58"/>
      <c r="E127" s="77"/>
      <c r="F127" s="33"/>
      <c r="G127" s="34"/>
      <c r="H127" s="35"/>
      <c r="J127" s="7"/>
      <c r="K127" s="7"/>
      <c r="L127" s="7"/>
    </row>
    <row r="128" spans="1:12" ht="15">
      <c r="A128" s="24" t="s">
        <v>126</v>
      </c>
      <c r="B128" s="25">
        <v>25004015547.9785</v>
      </c>
      <c r="C128" s="25">
        <v>13480301237.62621</v>
      </c>
      <c r="D128" s="59">
        <v>38484316785.604706</v>
      </c>
      <c r="E128" s="77"/>
      <c r="F128" s="33"/>
      <c r="G128" s="34"/>
      <c r="H128" s="35"/>
      <c r="J128" s="7"/>
      <c r="K128" s="7"/>
      <c r="L128" s="7"/>
    </row>
    <row r="129" spans="1:12" ht="15">
      <c r="A129" s="17" t="s">
        <v>127</v>
      </c>
      <c r="B129" s="31">
        <v>3344405002.8789997</v>
      </c>
      <c r="C129" s="31">
        <v>2337450161.8073254</v>
      </c>
      <c r="D129" s="60">
        <v>5681855164.686325</v>
      </c>
      <c r="E129" s="77"/>
      <c r="F129" s="33"/>
      <c r="G129" s="34"/>
      <c r="H129" s="35"/>
      <c r="J129" s="7"/>
      <c r="K129" s="7"/>
      <c r="L129" s="7"/>
    </row>
    <row r="130" spans="1:12" ht="15">
      <c r="A130" s="17" t="s">
        <v>128</v>
      </c>
      <c r="B130" s="31">
        <v>6473892479.17397</v>
      </c>
      <c r="C130" s="31">
        <v>98833907.98765205</v>
      </c>
      <c r="D130" s="60">
        <v>6572726387.161622</v>
      </c>
      <c r="E130" s="77"/>
      <c r="F130" s="33"/>
      <c r="G130" s="34"/>
      <c r="H130" s="35"/>
      <c r="J130" s="7"/>
      <c r="K130" s="7"/>
      <c r="L130" s="7"/>
    </row>
    <row r="131" spans="1:12" ht="15">
      <c r="A131" s="17" t="s">
        <v>129</v>
      </c>
      <c r="B131" s="31">
        <v>1194104610.29331</v>
      </c>
      <c r="C131" s="31">
        <v>424290452.51630443</v>
      </c>
      <c r="D131" s="60">
        <v>1618395062.8096144</v>
      </c>
      <c r="E131" s="77"/>
      <c r="F131" s="33"/>
      <c r="G131" s="34"/>
      <c r="H131" s="35"/>
      <c r="J131" s="7"/>
      <c r="K131" s="7"/>
      <c r="L131" s="7"/>
    </row>
    <row r="132" spans="1:12" ht="15">
      <c r="A132" s="17" t="s">
        <v>130</v>
      </c>
      <c r="B132" s="31">
        <v>5943219312.2569275</v>
      </c>
      <c r="C132" s="31">
        <v>1385032549.092096</v>
      </c>
      <c r="D132" s="60">
        <v>7328251861.349024</v>
      </c>
      <c r="E132" s="77"/>
      <c r="F132" s="33"/>
      <c r="G132" s="34"/>
      <c r="H132" s="35"/>
      <c r="J132" s="7"/>
      <c r="K132" s="7"/>
      <c r="L132" s="7"/>
    </row>
    <row r="133" spans="1:12" ht="15">
      <c r="A133" s="17" t="s">
        <v>131</v>
      </c>
      <c r="B133" s="31">
        <v>3927796579.212</v>
      </c>
      <c r="C133" s="31">
        <v>274505104.371</v>
      </c>
      <c r="D133" s="60">
        <v>4202301683.583</v>
      </c>
      <c r="E133" s="77"/>
      <c r="F133" s="33"/>
      <c r="G133" s="34"/>
      <c r="H133" s="35"/>
      <c r="J133" s="7"/>
      <c r="K133" s="7"/>
      <c r="L133" s="7"/>
    </row>
    <row r="134" spans="1:12" ht="15">
      <c r="A134" s="17" t="s">
        <v>132</v>
      </c>
      <c r="B134" s="31">
        <v>1348890457.49</v>
      </c>
      <c r="C134" s="31">
        <v>283969216.732</v>
      </c>
      <c r="D134" s="60">
        <v>1632859674.2220001</v>
      </c>
      <c r="E134" s="77"/>
      <c r="F134" s="33"/>
      <c r="G134" s="34"/>
      <c r="H134" s="35"/>
      <c r="J134" s="7"/>
      <c r="K134" s="7"/>
      <c r="L134" s="7"/>
    </row>
    <row r="135" spans="1:12" ht="15">
      <c r="A135" s="17" t="s">
        <v>133</v>
      </c>
      <c r="B135" s="31">
        <v>666532275.5549278</v>
      </c>
      <c r="C135" s="31">
        <v>826558227.9890962</v>
      </c>
      <c r="D135" s="60">
        <v>1493090503.5440238</v>
      </c>
      <c r="E135" s="77"/>
      <c r="F135" s="33"/>
      <c r="G135" s="34"/>
      <c r="H135" s="35"/>
      <c r="J135" s="7"/>
      <c r="K135" s="7"/>
      <c r="L135" s="7"/>
    </row>
    <row r="136" spans="1:12" ht="15">
      <c r="A136" s="17" t="s">
        <v>134</v>
      </c>
      <c r="B136" s="31">
        <v>3454292933.8865786</v>
      </c>
      <c r="C136" s="31">
        <v>1711771905.9258761</v>
      </c>
      <c r="D136" s="60">
        <v>5166064839.812454</v>
      </c>
      <c r="E136" s="77"/>
      <c r="F136" s="33"/>
      <c r="G136" s="34"/>
      <c r="H136" s="35"/>
      <c r="J136" s="7"/>
      <c r="K136" s="7"/>
      <c r="L136" s="7"/>
    </row>
    <row r="137" spans="1:12" ht="15">
      <c r="A137" s="17" t="s">
        <v>135</v>
      </c>
      <c r="B137" s="31">
        <v>262373201.89999992</v>
      </c>
      <c r="C137" s="31">
        <v>498509.9127526278</v>
      </c>
      <c r="D137" s="60">
        <v>262871711.81275254</v>
      </c>
      <c r="E137" s="77"/>
      <c r="F137" s="33"/>
      <c r="G137" s="34"/>
      <c r="H137" s="35"/>
      <c r="J137" s="7"/>
      <c r="K137" s="7"/>
      <c r="L137" s="7"/>
    </row>
    <row r="138" spans="1:12" ht="15">
      <c r="A138" s="17" t="s">
        <v>136</v>
      </c>
      <c r="B138" s="31">
        <v>68199725.29000092</v>
      </c>
      <c r="C138" s="31">
        <v>0</v>
      </c>
      <c r="D138" s="60">
        <v>68199725.29000092</v>
      </c>
      <c r="E138" s="77"/>
      <c r="F138" s="33"/>
      <c r="G138" s="34"/>
      <c r="H138" s="35"/>
      <c r="J138" s="7"/>
      <c r="K138" s="7"/>
      <c r="L138" s="7"/>
    </row>
    <row r="139" spans="1:12" ht="15">
      <c r="A139" s="17" t="s">
        <v>137</v>
      </c>
      <c r="B139" s="31">
        <v>141310333.41</v>
      </c>
      <c r="C139" s="31">
        <v>1687504</v>
      </c>
      <c r="D139" s="60">
        <v>142997837.41</v>
      </c>
      <c r="E139" s="77"/>
      <c r="F139" s="33"/>
      <c r="G139" s="34"/>
      <c r="H139" s="35"/>
      <c r="J139" s="7"/>
      <c r="K139" s="7"/>
      <c r="L139" s="7"/>
    </row>
    <row r="140" spans="1:12" ht="15">
      <c r="A140" s="17" t="s">
        <v>138</v>
      </c>
      <c r="B140" s="31">
        <v>4122217948.888711</v>
      </c>
      <c r="C140" s="31">
        <v>7520736246.384203</v>
      </c>
      <c r="D140" s="60">
        <v>11642954195.272913</v>
      </c>
      <c r="E140" s="77"/>
      <c r="F140" s="33"/>
      <c r="G140" s="34"/>
      <c r="H140" s="35"/>
      <c r="J140" s="7"/>
      <c r="K140" s="7"/>
      <c r="L140" s="7"/>
    </row>
    <row r="141" spans="1:12" ht="15">
      <c r="A141" s="17"/>
      <c r="B141" s="18"/>
      <c r="C141" s="43"/>
      <c r="D141" s="58"/>
      <c r="E141" s="20"/>
      <c r="F141" s="33"/>
      <c r="G141" s="34"/>
      <c r="H141" s="35"/>
      <c r="J141" s="7"/>
      <c r="K141" s="7"/>
      <c r="L141" s="7"/>
    </row>
    <row r="142" spans="1:12" s="85" customFormat="1" ht="15">
      <c r="A142" s="78" t="s">
        <v>139</v>
      </c>
      <c r="B142" s="79"/>
      <c r="C142" s="79"/>
      <c r="D142" s="80">
        <v>752494510555.6552</v>
      </c>
      <c r="E142" s="81" t="s">
        <v>140</v>
      </c>
      <c r="F142" s="82"/>
      <c r="G142" s="83"/>
      <c r="H142" s="84">
        <v>752494510556.1823</v>
      </c>
      <c r="J142" s="7"/>
      <c r="K142" s="7"/>
      <c r="L142" s="7"/>
    </row>
    <row r="143" spans="1:12" ht="15">
      <c r="A143" s="55"/>
      <c r="B143" s="56"/>
      <c r="C143" s="57"/>
      <c r="D143" s="58"/>
      <c r="E143" s="20"/>
      <c r="F143" s="33"/>
      <c r="G143" s="34"/>
      <c r="H143" s="35"/>
      <c r="J143" s="7"/>
      <c r="K143" s="7"/>
      <c r="L143" s="7"/>
    </row>
    <row r="144" spans="1:12" ht="15">
      <c r="A144" s="55"/>
      <c r="B144" s="56"/>
      <c r="C144" s="57"/>
      <c r="D144" s="58"/>
      <c r="E144" s="20"/>
      <c r="F144" s="33"/>
      <c r="G144" s="34"/>
      <c r="H144" s="35"/>
      <c r="J144" s="7"/>
      <c r="K144" s="7"/>
      <c r="L144" s="7"/>
    </row>
    <row r="145" spans="1:12" ht="15">
      <c r="A145" s="86" t="s">
        <v>141</v>
      </c>
      <c r="B145" s="18">
        <v>427879795.548</v>
      </c>
      <c r="C145" s="18">
        <v>159973849.8460936</v>
      </c>
      <c r="D145" s="58">
        <v>587853645.3940935</v>
      </c>
      <c r="E145" s="87" t="s">
        <v>142</v>
      </c>
      <c r="F145" s="33">
        <v>427879795.548</v>
      </c>
      <c r="G145" s="33">
        <v>159973849.8460936</v>
      </c>
      <c r="H145" s="39">
        <v>587853645.3940935</v>
      </c>
      <c r="I145" s="7"/>
      <c r="J145" s="7"/>
      <c r="K145" s="7"/>
      <c r="L145" s="7"/>
    </row>
    <row r="146" spans="1:12" ht="15">
      <c r="A146" s="86" t="s">
        <v>143</v>
      </c>
      <c r="B146" s="18">
        <v>7313546506.936476</v>
      </c>
      <c r="C146" s="18">
        <v>7116857483.766089</v>
      </c>
      <c r="D146" s="58">
        <v>14430403990.702566</v>
      </c>
      <c r="E146" s="87" t="s">
        <v>144</v>
      </c>
      <c r="F146" s="33">
        <v>7313546506.936476</v>
      </c>
      <c r="G146" s="33">
        <v>7116857483.766089</v>
      </c>
      <c r="H146" s="39">
        <v>14430403990.702566</v>
      </c>
      <c r="I146" s="7"/>
      <c r="J146" s="7"/>
      <c r="K146" s="7"/>
      <c r="L146" s="7"/>
    </row>
    <row r="147" spans="1:12" ht="15">
      <c r="A147" s="86" t="s">
        <v>145</v>
      </c>
      <c r="B147" s="18">
        <v>21814949999.467163</v>
      </c>
      <c r="C147" s="18">
        <v>13028835868.07014</v>
      </c>
      <c r="D147" s="58">
        <v>34843785867.53731</v>
      </c>
      <c r="E147" s="87" t="s">
        <v>146</v>
      </c>
      <c r="F147" s="33">
        <v>21814949999.467163</v>
      </c>
      <c r="G147" s="33">
        <v>13028835868.07014</v>
      </c>
      <c r="H147" s="39">
        <v>34843785867.53731</v>
      </c>
      <c r="I147" s="7"/>
      <c r="J147" s="7"/>
      <c r="K147" s="7"/>
      <c r="L147" s="7"/>
    </row>
    <row r="148" spans="1:12" ht="15">
      <c r="A148" s="86" t="s">
        <v>147</v>
      </c>
      <c r="B148" s="18">
        <v>905932987.65</v>
      </c>
      <c r="C148" s="18">
        <v>399063689.379</v>
      </c>
      <c r="D148" s="58">
        <v>1304996677.029</v>
      </c>
      <c r="E148" s="87" t="s">
        <v>148</v>
      </c>
      <c r="F148" s="33">
        <v>905932987.65</v>
      </c>
      <c r="G148" s="33">
        <v>399063689.379</v>
      </c>
      <c r="H148" s="39">
        <v>1304996677.029</v>
      </c>
      <c r="I148" s="7"/>
      <c r="J148" s="7"/>
      <c r="K148" s="7"/>
      <c r="L148" s="7"/>
    </row>
    <row r="149" spans="1:12" ht="15">
      <c r="A149" s="86" t="s">
        <v>149</v>
      </c>
      <c r="B149" s="18">
        <v>2484915018.1151466</v>
      </c>
      <c r="C149" s="18">
        <v>5457835730.547329</v>
      </c>
      <c r="D149" s="58">
        <v>7942750748.662474</v>
      </c>
      <c r="E149" s="87" t="s">
        <v>150</v>
      </c>
      <c r="F149" s="33">
        <v>2484915018.1151466</v>
      </c>
      <c r="G149" s="33">
        <v>5457835730.547329</v>
      </c>
      <c r="H149" s="39">
        <v>7942750748.662474</v>
      </c>
      <c r="I149" s="7"/>
      <c r="J149" s="7"/>
      <c r="K149" s="7"/>
      <c r="L149" s="7"/>
    </row>
    <row r="150" spans="1:9" ht="15.75" thickBot="1">
      <c r="A150" s="88"/>
      <c r="B150" s="89"/>
      <c r="C150" s="90"/>
      <c r="D150" s="91"/>
      <c r="E150" s="92"/>
      <c r="F150" s="93"/>
      <c r="G150" s="94"/>
      <c r="H150" s="95"/>
      <c r="I150" s="7"/>
    </row>
    <row r="151" spans="1:8" ht="15.75" thickTop="1">
      <c r="A151" s="96" t="s">
        <v>151</v>
      </c>
      <c r="B151" s="96"/>
      <c r="C151" s="96"/>
      <c r="D151" s="96"/>
      <c r="E151" s="96"/>
      <c r="F151" s="96"/>
      <c r="G151" s="96"/>
      <c r="H151" s="96"/>
    </row>
    <row r="152" spans="1:9" ht="15">
      <c r="A152" s="97" t="s">
        <v>152</v>
      </c>
      <c r="B152" s="98"/>
      <c r="C152" s="98"/>
      <c r="D152" s="98"/>
      <c r="E152" s="97"/>
      <c r="F152" s="97"/>
      <c r="G152" s="97"/>
      <c r="H152" s="97"/>
      <c r="I152" s="97"/>
    </row>
    <row r="153" spans="2:8" ht="15">
      <c r="B153" s="7">
        <f>B6+B11+B23+B25+B35+B37+B105+B109+B124+B128</f>
        <v>299293970603.6216</v>
      </c>
      <c r="C153" s="7">
        <f>C6+C11+C25+C35+C37+C105+C109+C128</f>
        <v>453200539952.1299</v>
      </c>
      <c r="D153" s="7"/>
      <c r="E153" s="8"/>
      <c r="F153" s="99">
        <f>F6+F8+F13+F15+F24+F28+F49+F67+F86+F104+F109+F114</f>
        <v>271944966974.05405</v>
      </c>
      <c r="G153" s="99">
        <f>G6+G8+G13+G15+G24+G28+G49+G67+G86+G104+G109+G114</f>
        <v>480549543583.1283</v>
      </c>
      <c r="H153" s="99">
        <f>F153+G153</f>
        <v>752494510557.1824</v>
      </c>
    </row>
    <row r="154" spans="5:8" ht="15.75" customHeight="1" hidden="1">
      <c r="E154" s="8"/>
      <c r="F154" s="99"/>
      <c r="G154" s="99"/>
      <c r="H154" s="99"/>
    </row>
    <row r="155" spans="1:7" ht="15" hidden="1">
      <c r="A155" s="100" t="str">
        <f>'[1]Sheet2'!$A$51</f>
        <v>      Budgetary Central Government Deposits</v>
      </c>
      <c r="B155" s="101"/>
      <c r="C155" s="7"/>
      <c r="D155" s="7"/>
      <c r="E155" s="8"/>
      <c r="F155" s="99"/>
      <c r="G155" s="99"/>
    </row>
    <row r="156" spans="2:8" ht="15">
      <c r="B156" s="7">
        <f>B6+B11+B23+B25+B37+B105+B109+B124+B128</f>
        <v>299293970603.6216</v>
      </c>
      <c r="C156" s="7">
        <f>C6+C11+C25+C35+C37+C109+C128</f>
        <v>453200539952.1299</v>
      </c>
      <c r="D156" s="7">
        <f>D6+D11+D23+D25+D35+D37+D105+D109+D124+D128</f>
        <v>752494510555.7516</v>
      </c>
      <c r="E156" s="8"/>
      <c r="F156" s="99"/>
      <c r="G156" s="99"/>
      <c r="H156" s="99">
        <f>H142-H153</f>
        <v>-1.0001220703125</v>
      </c>
    </row>
    <row r="157" spans="3:8" ht="15">
      <c r="C157" s="7">
        <f>C153-C156</f>
        <v>0</v>
      </c>
      <c r="D157" s="7">
        <f>B156+C156</f>
        <v>752494510555.7515</v>
      </c>
      <c r="E157" s="8"/>
      <c r="F157" s="99"/>
      <c r="G157" s="99"/>
      <c r="H157" s="99"/>
    </row>
    <row r="158" spans="4:8" ht="15">
      <c r="D158" s="7">
        <f>D156-D157</f>
        <v>0</v>
      </c>
      <c r="E158" s="8"/>
      <c r="F158" s="99"/>
      <c r="G158" s="99"/>
      <c r="H158" s="99"/>
    </row>
    <row r="159" spans="2:8" ht="15">
      <c r="B159" s="7">
        <f>B6+B11+B23+B37+B105+B109+B124+B128</f>
        <v>299293970603.6216</v>
      </c>
      <c r="C159" s="7">
        <f>C6+C11+C23+C25+C35+C37+C109+C128</f>
        <v>453200539952.1299</v>
      </c>
      <c r="D159" s="7">
        <f>B159+C159</f>
        <v>752494510555.7515</v>
      </c>
      <c r="E159" s="8"/>
      <c r="F159" s="102">
        <f>F6+F8+F13+F15+F24+F49+F67+F86+F104+F109+F114</f>
        <v>271944966974.05405</v>
      </c>
      <c r="G159" s="102">
        <f>G28+G86+G104+G109+G114</f>
        <v>480549543583.1283</v>
      </c>
      <c r="H159" s="102">
        <f>F159+G159</f>
        <v>752494510557.1824</v>
      </c>
    </row>
    <row r="160" spans="4:8" ht="15">
      <c r="D160" s="7">
        <f>B159+C159</f>
        <v>752494510555.7515</v>
      </c>
      <c r="E160" s="8"/>
      <c r="F160" s="102"/>
      <c r="G160" s="102"/>
      <c r="H160" s="102">
        <f>F159+G159</f>
        <v>752494510557.1824</v>
      </c>
    </row>
    <row r="161" spans="2:8" ht="15">
      <c r="B161" s="7">
        <f>B6+B11+B23+B37+B105+B109+B124+B128</f>
        <v>299293970603.6216</v>
      </c>
      <c r="C161" s="7">
        <f>C6+C11+C25+C35+C37+C105+C109+C128</f>
        <v>453200539952.1299</v>
      </c>
      <c r="D161" s="7">
        <f>D6+D11+D23+D25+D35+D37+D105+D109+D124+D128</f>
        <v>752494510555.7516</v>
      </c>
      <c r="E161" s="8"/>
      <c r="F161" s="102"/>
      <c r="G161" s="102"/>
      <c r="H161" s="102"/>
    </row>
    <row r="162" spans="5:8" ht="15">
      <c r="E162" s="8"/>
      <c r="F162" s="102">
        <f>F6+F8+F13+F15+F24+F28+F49+F67+F86+F104+F109+F114</f>
        <v>271944966974.05405</v>
      </c>
      <c r="G162" s="102">
        <f>G6+G8+G13+G15+G24+G28+G49+G67+G86+G104+G109+G114</f>
        <v>480549543583.1283</v>
      </c>
      <c r="H162" s="102">
        <f>H6+H8+H13+H15+H24+H28+H49+H67+H86+H104+H109+H114</f>
        <v>752494510557.1824</v>
      </c>
    </row>
    <row r="163" spans="5:8" ht="15">
      <c r="E163" s="8"/>
      <c r="F163" s="102"/>
      <c r="G163" s="102"/>
      <c r="H163" s="102"/>
    </row>
    <row r="164" spans="5:8" ht="15">
      <c r="E164" s="8"/>
      <c r="F164" s="102"/>
      <c r="G164" s="102"/>
      <c r="H164" s="102"/>
    </row>
    <row r="165" spans="5:8" ht="15">
      <c r="E165" s="8"/>
      <c r="F165" s="102"/>
      <c r="G165" s="102"/>
      <c r="H165" s="102"/>
    </row>
    <row r="166" spans="5:8" ht="15">
      <c r="E166" s="8"/>
      <c r="F166" s="102"/>
      <c r="G166" s="102"/>
      <c r="H166" s="102"/>
    </row>
    <row r="167" spans="5:8" ht="15">
      <c r="E167" s="8"/>
      <c r="F167" s="102"/>
      <c r="G167" s="102"/>
      <c r="H167" s="102"/>
    </row>
    <row r="168" spans="5:8" ht="15">
      <c r="E168" s="8"/>
      <c r="F168" s="102"/>
      <c r="G168" s="102"/>
      <c r="H168" s="102"/>
    </row>
    <row r="169" spans="5:8" ht="15">
      <c r="E169" s="8"/>
      <c r="F169" s="102"/>
      <c r="G169" s="102"/>
      <c r="H169" s="102"/>
    </row>
    <row r="170" spans="5:8" ht="15">
      <c r="E170" s="8"/>
      <c r="F170" s="102"/>
      <c r="G170" s="102"/>
      <c r="H170" s="102"/>
    </row>
    <row r="171" spans="5:8" ht="15">
      <c r="E171" s="8"/>
      <c r="F171" s="102"/>
      <c r="G171" s="102"/>
      <c r="H171" s="102"/>
    </row>
    <row r="172" spans="5:8" ht="15">
      <c r="E172" s="8"/>
      <c r="F172" s="102"/>
      <c r="G172" s="102"/>
      <c r="H172" s="102"/>
    </row>
    <row r="173" spans="5:8" ht="15">
      <c r="E173" s="8"/>
      <c r="F173" s="102"/>
      <c r="G173" s="102"/>
      <c r="H173" s="102"/>
    </row>
    <row r="174" spans="5:8" ht="15">
      <c r="E174" s="8"/>
      <c r="F174" s="102"/>
      <c r="G174" s="102"/>
      <c r="H174" s="102"/>
    </row>
    <row r="175" spans="5:8" ht="15">
      <c r="E175" s="8"/>
      <c r="F175" s="102"/>
      <c r="G175" s="102"/>
      <c r="H175" s="102"/>
    </row>
    <row r="176" spans="5:8" ht="15">
      <c r="E176" s="8"/>
      <c r="F176" s="102"/>
      <c r="G176" s="102"/>
      <c r="H176" s="102"/>
    </row>
    <row r="177" spans="5:8" ht="15">
      <c r="E177" s="8"/>
      <c r="F177" s="102"/>
      <c r="G177" s="102"/>
      <c r="H177" s="102"/>
    </row>
    <row r="178" spans="5:8" ht="15">
      <c r="E178" s="8"/>
      <c r="F178" s="102"/>
      <c r="G178" s="102"/>
      <c r="H178" s="102"/>
    </row>
    <row r="179" spans="5:8" ht="15">
      <c r="E179" s="8"/>
      <c r="F179" s="102"/>
      <c r="G179" s="102"/>
      <c r="H179" s="102"/>
    </row>
    <row r="180" spans="5:8" ht="15">
      <c r="E180" s="8"/>
      <c r="F180" s="102"/>
      <c r="G180" s="102"/>
      <c r="H180" s="102"/>
    </row>
    <row r="181" spans="5:8" ht="15">
      <c r="E181" s="8"/>
      <c r="F181" s="102"/>
      <c r="G181" s="102"/>
      <c r="H181" s="102"/>
    </row>
    <row r="182" spans="5:8" ht="15">
      <c r="E182" s="8"/>
      <c r="F182" s="102"/>
      <c r="G182" s="102"/>
      <c r="H182" s="102"/>
    </row>
    <row r="183" spans="5:8" ht="15">
      <c r="E183" s="8"/>
      <c r="F183" s="102"/>
      <c r="G183" s="102"/>
      <c r="H183" s="102"/>
    </row>
    <row r="184" spans="5:8" ht="15">
      <c r="E184" s="8"/>
      <c r="F184" s="102"/>
      <c r="G184" s="102"/>
      <c r="H184" s="102"/>
    </row>
    <row r="185" spans="5:8" ht="15">
      <c r="E185" s="8"/>
      <c r="F185" s="102"/>
      <c r="G185" s="102"/>
      <c r="H185" s="102"/>
    </row>
    <row r="186" spans="5:8" ht="15">
      <c r="E186" s="8"/>
      <c r="F186" s="102"/>
      <c r="G186" s="102"/>
      <c r="H186" s="102"/>
    </row>
    <row r="187" spans="5:8" ht="15">
      <c r="E187" s="8"/>
      <c r="F187" s="102"/>
      <c r="G187" s="102"/>
      <c r="H187" s="102"/>
    </row>
    <row r="188" spans="7:8" ht="12.75">
      <c r="G188" s="7"/>
      <c r="H188" s="7"/>
    </row>
    <row r="189" spans="7:8" ht="12.75">
      <c r="G189" s="7"/>
      <c r="H189" s="7"/>
    </row>
    <row r="190" spans="7:8" ht="12.75">
      <c r="G190" s="7"/>
      <c r="H190" s="7"/>
    </row>
    <row r="191" spans="7:8" ht="12.75">
      <c r="G191" s="7"/>
      <c r="H191" s="7"/>
    </row>
    <row r="192" spans="7:8" ht="12.75">
      <c r="G192" s="7"/>
      <c r="H192" s="7"/>
    </row>
    <row r="193" spans="7:8" ht="12.75">
      <c r="G193" s="7"/>
      <c r="H193" s="7"/>
    </row>
    <row r="194" spans="7:8" ht="12.75">
      <c r="G194" s="7"/>
      <c r="H194" s="7"/>
    </row>
    <row r="195" spans="7:8" ht="12.75">
      <c r="G195" s="7"/>
      <c r="H195" s="7"/>
    </row>
    <row r="196" spans="7:8" ht="12.75">
      <c r="G196" s="7"/>
      <c r="H196" s="7"/>
    </row>
    <row r="197" spans="7:8" ht="12.75">
      <c r="G197" s="7"/>
      <c r="H197" s="7"/>
    </row>
    <row r="198" spans="7:8" ht="12.75">
      <c r="G198" s="7"/>
      <c r="H198" s="7"/>
    </row>
    <row r="199" spans="7:8" ht="12.75">
      <c r="G199" s="7"/>
      <c r="H199" s="7"/>
    </row>
    <row r="200" spans="7:8" ht="12.75">
      <c r="G200" s="7"/>
      <c r="H200" s="7"/>
    </row>
    <row r="201" spans="7:8" ht="12.75">
      <c r="G201" s="7"/>
      <c r="H201" s="7"/>
    </row>
    <row r="202" spans="7:8" ht="12.75">
      <c r="G202" s="7"/>
      <c r="H202" s="7"/>
    </row>
    <row r="203" spans="7:8" ht="12.75">
      <c r="G203" s="7"/>
      <c r="H203" s="7"/>
    </row>
    <row r="204" spans="7:8" ht="12.75">
      <c r="G204" s="7"/>
      <c r="H204" s="7"/>
    </row>
    <row r="205" spans="7:8" ht="12.75">
      <c r="G205" s="7"/>
      <c r="H205" s="7"/>
    </row>
    <row r="206" ht="12.75">
      <c r="H206" s="7"/>
    </row>
    <row r="207" ht="12.75">
      <c r="H207" s="7"/>
    </row>
    <row r="208" ht="12.75">
      <c r="H208" s="7"/>
    </row>
    <row r="209" ht="12.75">
      <c r="H209" s="7"/>
    </row>
    <row r="210" ht="12.75">
      <c r="H210" s="7"/>
    </row>
    <row r="211" ht="12.75">
      <c r="H211" s="7"/>
    </row>
    <row r="212" ht="12.75">
      <c r="H212" s="7"/>
    </row>
    <row r="213" ht="12.75">
      <c r="H213" s="7"/>
    </row>
    <row r="214" ht="12.75">
      <c r="H214" s="7"/>
    </row>
    <row r="215" ht="12.75">
      <c r="H215" s="7"/>
    </row>
    <row r="216" ht="12.75">
      <c r="H216" s="7"/>
    </row>
    <row r="217" ht="12.75">
      <c r="H217" s="7"/>
    </row>
    <row r="218" ht="12.75">
      <c r="H218" s="7"/>
    </row>
  </sheetData>
  <mergeCells count="1">
    <mergeCell ref="A1:H1"/>
  </mergeCells>
  <printOptions horizontalCentered="1"/>
  <pageMargins left="0.5" right="0.5" top="0.75" bottom="0.75" header="0.5" footer="0.5"/>
  <pageSetup fitToHeight="1" fitToWidth="1" horizontalDpi="600" verticalDpi="600" orientation="portrait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nlotiapk</dc:creator>
  <cp:keywords/>
  <dc:description/>
  <cp:lastModifiedBy>nlotiapk</cp:lastModifiedBy>
  <dcterms:created xsi:type="dcterms:W3CDTF">2009-05-29T06:31:41Z</dcterms:created>
  <dcterms:modified xsi:type="dcterms:W3CDTF">2009-05-29T06:34:57Z</dcterms:modified>
  <cp:category/>
  <cp:version/>
  <cp:contentType/>
  <cp:contentStatus/>
</cp:coreProperties>
</file>