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'17'!$A$1:$AF$41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<sst xmlns="http://schemas.openxmlformats.org/spreadsheetml/2006/main" count="25" uniqueCount="25">
  <si>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(Rs million)</t>
  </si>
  <si>
    <t xml:space="preserve">Net Foreign Assets </t>
  </si>
  <si>
    <t xml:space="preserve">   Claims on Nonresidents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</si>
  <si>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</si>
  <si>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</si>
  <si>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</si>
  <si>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</si>
  <si>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</si>
  <si>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Monetary Base </t>
  </si>
  <si>
    <t xml:space="preserve">    Currency in circulation</t>
  </si>
  <si>
    <t xml:space="preserve">    Liabilities to Other Depository Corporations</t>
  </si>
  <si>
    <t xml:space="preserve">       Reserve Deposits</t>
  </si>
  <si>
    <t xml:space="preserve">       Other Liabilities</t>
  </si>
  <si>
    <t xml:space="preserve">    Deposits included in Broad Money</t>
  </si>
  <si>
    <t xml:space="preserve">    Securities other than Shares,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</si>
  <si>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</si>
  <si>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</si>
  <si>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</si>
  <si>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</si>
  <si>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</si>
  <si>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</si>
  <si>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</si>
  <si>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Figures may not add up to totals due to rounding.</t>
  </si>
  <si>
    <t>Net Claims on Budgetary Central Government</t>
  </si>
  <si>
    <t>Central Bank Survey: June 2005 - December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</si>
</sst>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%"/>
  </numFmts>
  <fonts count="7">
    <font>
      <sz val="10"/>
      <name val="Arial"/>
      <family val="0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12">
    <border>
      <left/>
      <right/>
      <top/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19" applyFont="1" applyFill="1" applyBorder="1" applyAlignment="1">
      <alignment/>
      <protection/>
    </xf>
    <xf numFmtId="0" fontId="2" fillId="0" borderId="0" xfId="19" applyFont="1" applyFill="1" applyBorder="1">
      <alignment/>
      <protection/>
    </xf>
    <xf numFmtId="0" fontId="3" fillId="0" borderId="0" xfId="0" applyFont="1" applyAlignment="1">
      <alignment/>
    </xf>
    <xf numFmtId="0" fontId="1" fillId="2" borderId="0" xfId="19" applyFont="1" applyFill="1" applyBorder="1" applyAlignment="1">
      <alignment/>
      <protection/>
    </xf>
    <xf numFmtId="0" fontId="2" fillId="2" borderId="0" xfId="19" applyFont="1" applyFill="1" applyBorder="1">
      <alignment/>
      <protection/>
    </xf>
    <xf numFmtId="0" fontId="3" fillId="2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17" fontId="5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172" fontId="5" fillId="0" borderId="4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72" fontId="3" fillId="3" borderId="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3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" fontId="5" fillId="3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172" fontId="5" fillId="0" borderId="8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7" fontId="5" fillId="3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BSurve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SP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NV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o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dc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N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FB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MR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AP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MY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U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Jl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CBS-AG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workbookViewId="0" topLeftCell="T1">
      <selection activeCell="AE39" sqref="AE39"/>
    </sheetView>
  </sheetViews>
  <sheetFormatPr defaultColWidth="9.140625" defaultRowHeight="12.75"/>
  <cols>
    <col min="1" max="1" width="50.8515625" style="3" customWidth="1"/>
    <col min="2" max="2" width="8.57421875" style="3" bestFit="1" customWidth="1"/>
    <col min="3" max="7" width="8.140625" style="3" hidden="1" customWidth="1"/>
    <col min="8" max="8" width="8.57421875" style="3" bestFit="1" customWidth="1"/>
    <col min="9" max="13" width="8.140625" style="3" hidden="1" customWidth="1"/>
    <col min="14" max="14" width="8.57421875" style="3" bestFit="1" customWidth="1"/>
    <col min="15" max="19" width="8.140625" style="3" hidden="1" customWidth="1"/>
    <col min="20" max="20" width="12.140625" style="3" bestFit="1" customWidth="1"/>
    <col min="21" max="22" width="12.00390625" style="3" bestFit="1" customWidth="1"/>
    <col min="23" max="23" width="12.140625" style="3" bestFit="1" customWidth="1"/>
    <col min="24" max="24" width="11.57421875" style="3" bestFit="1" customWidth="1"/>
    <col min="25" max="25" width="10.00390625" style="3" customWidth="1"/>
    <col min="26" max="27" width="10.57421875" style="3" customWidth="1"/>
    <col min="28" max="16384" width="9.140625" style="3" customWidth="1"/>
  </cols>
  <sheetData>
    <row r="1" spans="1:3" ht="15.75">
      <c r="A1" s="1" t="s">
        <v>24</v>
      </c>
      <c r="B1" s="2"/>
      <c r="C1" s="2"/>
    </row>
    <row r="2" spans="1:3" ht="15.75">
      <c r="A2" s="4"/>
      <c r="B2" s="5"/>
      <c r="C2" s="5"/>
    </row>
    <row r="3" spans="1:13" ht="13.5" thickBot="1">
      <c r="A3" s="6"/>
      <c r="L3" s="37" t="s">
        <v>0</v>
      </c>
      <c r="M3" s="37"/>
    </row>
    <row r="4" spans="1:32" ht="14.25" thickBot="1" thickTop="1">
      <c r="A4" s="7"/>
      <c r="B4" s="8">
        <v>38504</v>
      </c>
      <c r="C4" s="8">
        <v>38534</v>
      </c>
      <c r="D4" s="8">
        <v>38565</v>
      </c>
      <c r="E4" s="8">
        <v>38596</v>
      </c>
      <c r="F4" s="8">
        <v>38626</v>
      </c>
      <c r="G4" s="8">
        <v>38657</v>
      </c>
      <c r="H4" s="8">
        <v>38687</v>
      </c>
      <c r="I4" s="8">
        <v>38718</v>
      </c>
      <c r="J4" s="31">
        <v>38749</v>
      </c>
      <c r="K4" s="8">
        <v>38777</v>
      </c>
      <c r="L4" s="8">
        <v>38808</v>
      </c>
      <c r="M4" s="8">
        <v>38838</v>
      </c>
      <c r="N4" s="8">
        <v>38869</v>
      </c>
      <c r="O4" s="8">
        <v>38899</v>
      </c>
      <c r="P4" s="8">
        <v>38930</v>
      </c>
      <c r="Q4" s="8">
        <v>38961</v>
      </c>
      <c r="R4" s="8">
        <v>38991</v>
      </c>
      <c r="S4" s="8">
        <v>39022</v>
      </c>
      <c r="T4" s="8">
        <v>39052</v>
      </c>
      <c r="U4" s="8">
        <v>39083</v>
      </c>
      <c r="V4" s="8">
        <v>39114</v>
      </c>
      <c r="W4" s="8">
        <v>39142</v>
      </c>
      <c r="X4" s="8">
        <v>39173</v>
      </c>
      <c r="Y4" s="8">
        <v>39203</v>
      </c>
      <c r="Z4" s="8">
        <v>39234</v>
      </c>
      <c r="AA4" s="24">
        <v>39264</v>
      </c>
      <c r="AB4" s="24">
        <v>39295</v>
      </c>
      <c r="AC4" s="24">
        <v>39326</v>
      </c>
      <c r="AD4" s="24">
        <v>39356</v>
      </c>
      <c r="AE4" s="24">
        <v>39387</v>
      </c>
      <c r="AF4" s="24">
        <v>39417</v>
      </c>
    </row>
    <row r="5" spans="1:32" ht="13.5" thickTop="1">
      <c r="A5" s="9"/>
      <c r="B5" s="10"/>
      <c r="C5" s="10"/>
      <c r="D5" s="10"/>
      <c r="E5" s="10"/>
      <c r="F5" s="10"/>
      <c r="G5" s="10"/>
      <c r="H5" s="10"/>
      <c r="I5" s="10"/>
      <c r="J5" s="2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25"/>
      <c r="AB5" s="25"/>
      <c r="AC5" s="25"/>
      <c r="AD5" s="25"/>
      <c r="AE5" s="25"/>
      <c r="AF5" s="25"/>
    </row>
    <row r="6" spans="1:32" ht="12.75">
      <c r="A6" s="11" t="s">
        <v>1</v>
      </c>
      <c r="B6" s="12">
        <f aca="true" t="shared" si="0" ref="B6:G6">B7-B8</f>
        <v>42571.14445556619</v>
      </c>
      <c r="C6" s="12">
        <f t="shared" si="0"/>
        <v>41851.60739567187</v>
      </c>
      <c r="D6" s="12">
        <f t="shared" si="0"/>
        <v>42188.74194561437</v>
      </c>
      <c r="E6" s="12">
        <f t="shared" si="0"/>
        <v>42111.972618529995</v>
      </c>
      <c r="F6" s="12">
        <f t="shared" si="0"/>
        <v>41734.2577794</v>
      </c>
      <c r="G6" s="12">
        <f t="shared" si="0"/>
        <v>40871.7977106</v>
      </c>
      <c r="H6" s="12">
        <f aca="true" t="shared" si="1" ref="H6:M6">H7-H8</f>
        <v>40977.329486450006</v>
      </c>
      <c r="I6" s="12">
        <f t="shared" si="1"/>
        <v>41800.908179030004</v>
      </c>
      <c r="J6" s="32">
        <f t="shared" si="1"/>
        <v>41222.1713063553</v>
      </c>
      <c r="K6" s="12">
        <f t="shared" si="1"/>
        <v>41273.08907647412</v>
      </c>
      <c r="L6" s="12">
        <f t="shared" si="1"/>
        <v>42190.59991537824</v>
      </c>
      <c r="M6" s="12">
        <f t="shared" si="1"/>
        <v>43042.817236590956</v>
      </c>
      <c r="N6" s="12">
        <f aca="true" t="shared" si="2" ref="N6:S6">N7-N8</f>
        <v>42314.5941354595</v>
      </c>
      <c r="O6" s="12">
        <f t="shared" si="2"/>
        <v>43158.45124694313</v>
      </c>
      <c r="P6" s="12">
        <f t="shared" si="2"/>
        <v>44059.46844999999</v>
      </c>
      <c r="Q6" s="12">
        <f t="shared" si="2"/>
        <v>42890.61263049</v>
      </c>
      <c r="R6" s="12">
        <f t="shared" si="2"/>
        <v>41713.80743999</v>
      </c>
      <c r="S6" s="12">
        <f t="shared" si="2"/>
        <v>43552.42085894</v>
      </c>
      <c r="T6" s="12">
        <f aca="true" t="shared" si="3" ref="T6:Y6">T7-T8</f>
        <v>44006.65484911</v>
      </c>
      <c r="U6" s="12">
        <f t="shared" si="3"/>
        <v>42514.7313844</v>
      </c>
      <c r="V6" s="12">
        <f t="shared" si="3"/>
        <v>44527.243152960014</v>
      </c>
      <c r="W6" s="12">
        <f t="shared" si="3"/>
        <v>46962.51728163813</v>
      </c>
      <c r="X6" s="12">
        <f t="shared" si="3"/>
        <v>50203.508812350665</v>
      </c>
      <c r="Y6" s="12">
        <f t="shared" si="3"/>
        <v>49459.898182760895</v>
      </c>
      <c r="Z6" s="12">
        <f aca="true" t="shared" si="4" ref="Z6:AE6">Z7-Z8</f>
        <v>52222.703292639526</v>
      </c>
      <c r="AA6" s="26">
        <f t="shared" si="4"/>
        <v>51984.912285387334</v>
      </c>
      <c r="AB6" s="26">
        <f t="shared" si="4"/>
        <v>51917.59043345129</v>
      </c>
      <c r="AC6" s="26">
        <f t="shared" si="4"/>
        <v>51739.958883755586</v>
      </c>
      <c r="AD6" s="26">
        <f t="shared" si="4"/>
        <v>52696.235815288404</v>
      </c>
      <c r="AE6" s="26">
        <f t="shared" si="4"/>
        <v>51936.741361140965</v>
      </c>
      <c r="AF6" s="26">
        <f>AF7-AF8</f>
        <v>50880.081462833106</v>
      </c>
    </row>
    <row r="7" spans="1:32" ht="12.75">
      <c r="A7" s="13" t="s">
        <v>2</v>
      </c>
      <c r="B7" s="14">
        <v>42734.402194819995</v>
      </c>
      <c r="C7" s="14">
        <v>42004.72861036</v>
      </c>
      <c r="D7" s="14">
        <v>42305.531905</v>
      </c>
      <c r="E7" s="14">
        <v>42210.450065</v>
      </c>
      <c r="F7" s="14">
        <v>41864.719447</v>
      </c>
      <c r="G7" s="14">
        <v>41020.556356990004</v>
      </c>
      <c r="H7" s="14">
        <v>41116.462303060005</v>
      </c>
      <c r="I7" s="14">
        <v>41948.33809009</v>
      </c>
      <c r="J7" s="33">
        <v>41383.7710958</v>
      </c>
      <c r="K7" s="14">
        <v>41420.81347119001</v>
      </c>
      <c r="L7" s="14">
        <v>42315.2264485</v>
      </c>
      <c r="M7" s="14">
        <v>43196.61795596</v>
      </c>
      <c r="N7" s="14">
        <v>42458.60553587</v>
      </c>
      <c r="O7" s="14">
        <v>43305.94032390001</v>
      </c>
      <c r="P7" s="14">
        <v>44191.44225646999</v>
      </c>
      <c r="Q7" s="14">
        <v>43015.2033957</v>
      </c>
      <c r="R7" s="14">
        <v>41841.246303269996</v>
      </c>
      <c r="S7" s="14">
        <v>43684.63942464</v>
      </c>
      <c r="T7" s="14">
        <v>44127.06022963</v>
      </c>
      <c r="U7" s="14">
        <v>42647.41151183</v>
      </c>
      <c r="V7" s="14">
        <v>44716.32128169001</v>
      </c>
      <c r="W7" s="14">
        <v>47337.46809671</v>
      </c>
      <c r="X7" s="14">
        <v>50735.679903799995</v>
      </c>
      <c r="Y7" s="14">
        <v>49991.80138009999</v>
      </c>
      <c r="Z7" s="14">
        <v>52772.13199113999</v>
      </c>
      <c r="AA7" s="27">
        <v>52677.64908836</v>
      </c>
      <c r="AB7" s="27">
        <v>52754.136168080004</v>
      </c>
      <c r="AC7" s="27">
        <v>52270.81672254999</v>
      </c>
      <c r="AD7" s="27">
        <v>52977.31054798001</v>
      </c>
      <c r="AE7" s="27">
        <v>52066.68802057</v>
      </c>
      <c r="AF7" s="27">
        <v>51088.509826190006</v>
      </c>
    </row>
    <row r="8" spans="1:32" ht="12.75">
      <c r="A8" s="13" t="s">
        <v>3</v>
      </c>
      <c r="B8" s="14">
        <v>163.25773925381137</v>
      </c>
      <c r="C8" s="14">
        <v>153.12121468812688</v>
      </c>
      <c r="D8" s="14">
        <v>116.78995938563693</v>
      </c>
      <c r="E8" s="14">
        <v>98.47744647</v>
      </c>
      <c r="F8" s="14">
        <v>130.4616676</v>
      </c>
      <c r="G8" s="14">
        <v>148.75864639</v>
      </c>
      <c r="H8" s="14">
        <v>139.13281661000002</v>
      </c>
      <c r="I8" s="14">
        <v>147.42991106</v>
      </c>
      <c r="J8" s="33">
        <v>161.5997894446967</v>
      </c>
      <c r="K8" s="14">
        <v>147.72439471589607</v>
      </c>
      <c r="L8" s="14">
        <v>124.62653312175792</v>
      </c>
      <c r="M8" s="14">
        <v>153.8007193690458</v>
      </c>
      <c r="N8" s="14">
        <v>144.01140041050343</v>
      </c>
      <c r="O8" s="14">
        <v>147.489076956882</v>
      </c>
      <c r="P8" s="14">
        <v>131.97380647</v>
      </c>
      <c r="Q8" s="14">
        <v>124.59076520999999</v>
      </c>
      <c r="R8" s="14">
        <v>127.43886327999999</v>
      </c>
      <c r="S8" s="14">
        <v>132.2185657</v>
      </c>
      <c r="T8" s="14">
        <v>120.40538052</v>
      </c>
      <c r="U8" s="14">
        <v>132.68012743</v>
      </c>
      <c r="V8" s="14">
        <v>189.07812873</v>
      </c>
      <c r="W8" s="14">
        <v>374.950815071868</v>
      </c>
      <c r="X8" s="14">
        <v>532.1710914493316</v>
      </c>
      <c r="Y8" s="14">
        <v>531.903197339093</v>
      </c>
      <c r="Z8" s="14">
        <v>549.4286985004661</v>
      </c>
      <c r="AA8" s="27">
        <v>692.7368029726607</v>
      </c>
      <c r="AB8" s="27">
        <v>836.5457346287124</v>
      </c>
      <c r="AC8" s="27">
        <v>530.8578387944085</v>
      </c>
      <c r="AD8" s="27">
        <v>281.0747326916002</v>
      </c>
      <c r="AE8" s="27">
        <v>129.9466594290335</v>
      </c>
      <c r="AF8" s="27">
        <v>208.42836335689964</v>
      </c>
    </row>
    <row r="9" spans="1:32" ht="12.75">
      <c r="A9" s="15"/>
      <c r="B9" s="16"/>
      <c r="C9" s="16"/>
      <c r="D9" s="16"/>
      <c r="E9" s="16"/>
      <c r="F9" s="16"/>
      <c r="G9" s="16"/>
      <c r="H9" s="16"/>
      <c r="I9" s="16"/>
      <c r="J9" s="3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8"/>
      <c r="AB9" s="28"/>
      <c r="AC9" s="28"/>
      <c r="AD9" s="28"/>
      <c r="AE9" s="28"/>
      <c r="AF9" s="28"/>
    </row>
    <row r="10" spans="1:32" ht="12.75">
      <c r="A10" s="11" t="s">
        <v>4</v>
      </c>
      <c r="B10" s="12">
        <v>1937.92721895</v>
      </c>
      <c r="C10" s="12">
        <v>1971.0899131499998</v>
      </c>
      <c r="D10" s="12">
        <v>2079.4399555100003</v>
      </c>
      <c r="E10" s="12">
        <v>2054.85249374</v>
      </c>
      <c r="F10" s="12">
        <v>1956.2275768700001</v>
      </c>
      <c r="G10" s="12">
        <v>1945.7433580600002</v>
      </c>
      <c r="H10" s="12">
        <v>2032.0941253300002</v>
      </c>
      <c r="I10" s="12">
        <v>1992.8131400999998</v>
      </c>
      <c r="J10" s="32">
        <v>1919.4996425499999</v>
      </c>
      <c r="K10" s="12">
        <v>1800.6261233799999</v>
      </c>
      <c r="L10" s="12">
        <v>1799.16054217</v>
      </c>
      <c r="M10" s="12">
        <v>1815.6044705600002</v>
      </c>
      <c r="N10" s="12">
        <v>1838.4978778599998</v>
      </c>
      <c r="O10" s="12">
        <v>1702.30007575</v>
      </c>
      <c r="P10" s="12">
        <v>2152.2424266</v>
      </c>
      <c r="Q10" s="12">
        <v>1713.8486666800002</v>
      </c>
      <c r="R10" s="12">
        <v>1593.967109</v>
      </c>
      <c r="S10" s="12">
        <v>1586.1636608599997</v>
      </c>
      <c r="T10" s="12">
        <v>1568.76124259</v>
      </c>
      <c r="U10" s="12">
        <v>1621.5563716499998</v>
      </c>
      <c r="V10" s="12">
        <v>1461.98965036</v>
      </c>
      <c r="W10" s="12">
        <v>1472.9049716400002</v>
      </c>
      <c r="X10" s="12">
        <v>1385.2509664900003</v>
      </c>
      <c r="Y10" s="12">
        <v>1378.54285433</v>
      </c>
      <c r="Z10" s="12">
        <v>1713.9580257100001</v>
      </c>
      <c r="AA10" s="26">
        <v>1248.7639751599997</v>
      </c>
      <c r="AB10" s="26">
        <v>1290.1108372299998</v>
      </c>
      <c r="AC10" s="26">
        <v>1335.75718693</v>
      </c>
      <c r="AD10" s="26">
        <v>1175.0591867199998</v>
      </c>
      <c r="AE10" s="26">
        <v>1194.39672929</v>
      </c>
      <c r="AF10" s="26">
        <v>1082.55918497</v>
      </c>
    </row>
    <row r="11" spans="1:32" ht="12.75">
      <c r="A11" s="15"/>
      <c r="B11" s="16"/>
      <c r="C11" s="16"/>
      <c r="D11" s="16"/>
      <c r="E11" s="16"/>
      <c r="F11" s="16"/>
      <c r="G11" s="16"/>
      <c r="H11" s="16"/>
      <c r="I11" s="16"/>
      <c r="J11" s="3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8"/>
      <c r="AB11" s="28"/>
      <c r="AC11" s="28"/>
      <c r="AD11" s="28"/>
      <c r="AE11" s="28"/>
      <c r="AF11" s="28"/>
    </row>
    <row r="12" spans="1:32" ht="12.75">
      <c r="A12" s="11" t="s">
        <v>23</v>
      </c>
      <c r="B12" s="12">
        <f aca="true" t="shared" si="5" ref="B12:G12">B13-B14</f>
        <v>137.61651316999996</v>
      </c>
      <c r="C12" s="12">
        <f t="shared" si="5"/>
        <v>182.07427804999998</v>
      </c>
      <c r="D12" s="12">
        <f t="shared" si="5"/>
        <v>875.7415972200006</v>
      </c>
      <c r="E12" s="12">
        <f t="shared" si="5"/>
        <v>130.613430511587</v>
      </c>
      <c r="F12" s="12">
        <f t="shared" si="5"/>
        <v>150.45930010021766</v>
      </c>
      <c r="G12" s="12">
        <f t="shared" si="5"/>
        <v>1061.878690144064</v>
      </c>
      <c r="H12" s="12">
        <f aca="true" t="shared" si="6" ref="H12:M12">H13-H14</f>
        <v>1740.974298289982</v>
      </c>
      <c r="I12" s="12">
        <f t="shared" si="6"/>
        <v>-781.4290221700003</v>
      </c>
      <c r="J12" s="32">
        <f t="shared" si="6"/>
        <v>49.674508179999975</v>
      </c>
      <c r="K12" s="12">
        <f t="shared" si="6"/>
        <v>414.2893817495428</v>
      </c>
      <c r="L12" s="12">
        <f t="shared" si="6"/>
        <v>397.3146418369315</v>
      </c>
      <c r="M12" s="12">
        <f t="shared" si="6"/>
        <v>86.13914886597422</v>
      </c>
      <c r="N12" s="12">
        <f aca="true" t="shared" si="7" ref="N12:S12">N13-N14</f>
        <v>1011.1591962167631</v>
      </c>
      <c r="O12" s="12">
        <f t="shared" si="7"/>
        <v>989.2219612842164</v>
      </c>
      <c r="P12" s="12">
        <f t="shared" si="7"/>
        <v>831.7391455872994</v>
      </c>
      <c r="Q12" s="12">
        <f t="shared" si="7"/>
        <v>2929.676546468456</v>
      </c>
      <c r="R12" s="12">
        <f t="shared" si="7"/>
        <v>1990.7519287600003</v>
      </c>
      <c r="S12" s="12">
        <f t="shared" si="7"/>
        <v>1657.98494069</v>
      </c>
      <c r="T12" s="12">
        <f aca="true" t="shared" si="8" ref="T12:Y12">T13-T14</f>
        <v>6116.09448616</v>
      </c>
      <c r="U12" s="12">
        <f t="shared" si="8"/>
        <v>3397.9592320800007</v>
      </c>
      <c r="V12" s="12">
        <f t="shared" si="8"/>
        <v>2285.58827011</v>
      </c>
      <c r="W12" s="12">
        <f t="shared" si="8"/>
        <v>1332.3662863500003</v>
      </c>
      <c r="X12" s="12">
        <f t="shared" si="8"/>
        <v>406.3244463543656</v>
      </c>
      <c r="Y12" s="12">
        <f t="shared" si="8"/>
        <v>434.3641343587735</v>
      </c>
      <c r="Z12" s="12">
        <f aca="true" t="shared" si="9" ref="Z12:AE12">Z13-Z14</f>
        <v>-1417.3229834074293</v>
      </c>
      <c r="AA12" s="26">
        <f t="shared" si="9"/>
        <v>-1868.3682066236115</v>
      </c>
      <c r="AB12" s="26">
        <f t="shared" si="9"/>
        <v>-1595.994606597022</v>
      </c>
      <c r="AC12" s="26">
        <f t="shared" si="9"/>
        <v>-179.43706454390508</v>
      </c>
      <c r="AD12" s="26">
        <f t="shared" si="9"/>
        <v>-1254.6054790399996</v>
      </c>
      <c r="AE12" s="26">
        <f t="shared" si="9"/>
        <v>-1621.2056028500003</v>
      </c>
      <c r="AF12" s="26">
        <f>AF13-AF14</f>
        <v>-270.16969462</v>
      </c>
    </row>
    <row r="13" spans="1:32" ht="12.75">
      <c r="A13" s="13" t="s">
        <v>5</v>
      </c>
      <c r="B13" s="14">
        <v>3139.7837468000002</v>
      </c>
      <c r="C13" s="14">
        <v>3149.04347096</v>
      </c>
      <c r="D13" s="14">
        <v>3926.996989</v>
      </c>
      <c r="E13" s="14">
        <v>3357.739762</v>
      </c>
      <c r="F13" s="14">
        <v>3506.240606</v>
      </c>
      <c r="G13" s="14">
        <v>3741.4083063100006</v>
      </c>
      <c r="H13" s="14">
        <v>3714.43839636</v>
      </c>
      <c r="I13" s="14">
        <v>2962.8244133199996</v>
      </c>
      <c r="J13" s="33">
        <v>2920.79116179</v>
      </c>
      <c r="K13" s="14">
        <v>2548.24322632</v>
      </c>
      <c r="L13" s="14">
        <v>2590.48661219</v>
      </c>
      <c r="M13" s="14">
        <v>2388.65412565</v>
      </c>
      <c r="N13" s="14">
        <v>3869.00069032</v>
      </c>
      <c r="O13" s="14">
        <v>3892.00868725</v>
      </c>
      <c r="P13" s="14">
        <v>3580.04742002</v>
      </c>
      <c r="Q13" s="14">
        <v>5586.666033139999</v>
      </c>
      <c r="R13" s="14">
        <v>3210.91640915</v>
      </c>
      <c r="S13" s="14">
        <v>2954.68904002</v>
      </c>
      <c r="T13" s="14">
        <v>6974.3828029</v>
      </c>
      <c r="U13" s="14">
        <v>4292.61008146</v>
      </c>
      <c r="V13" s="14">
        <v>3109.69503725</v>
      </c>
      <c r="W13" s="14">
        <v>2849.18591035</v>
      </c>
      <c r="X13" s="14">
        <v>1733.8511374500001</v>
      </c>
      <c r="Y13" s="14">
        <v>1826.23511194</v>
      </c>
      <c r="Z13" s="14">
        <v>633.2518045700001</v>
      </c>
      <c r="AA13" s="27">
        <v>1286.20747979</v>
      </c>
      <c r="AB13" s="27">
        <v>1550.8804501599998</v>
      </c>
      <c r="AC13" s="27">
        <v>1850.1954213699998</v>
      </c>
      <c r="AD13" s="27">
        <v>1569.38829328</v>
      </c>
      <c r="AE13" s="27">
        <v>1529.0761675699998</v>
      </c>
      <c r="AF13" s="27">
        <v>1308.74897704</v>
      </c>
    </row>
    <row r="14" spans="1:32" ht="12.75">
      <c r="A14" s="13" t="s">
        <v>6</v>
      </c>
      <c r="B14" s="14">
        <v>3002.1672336300003</v>
      </c>
      <c r="C14" s="14">
        <v>2966.96919291</v>
      </c>
      <c r="D14" s="14">
        <v>3051.2553917799996</v>
      </c>
      <c r="E14" s="14">
        <v>3227.126331488413</v>
      </c>
      <c r="F14" s="14">
        <v>3355.781305899782</v>
      </c>
      <c r="G14" s="14">
        <v>2679.5296161659367</v>
      </c>
      <c r="H14" s="14">
        <v>1973.4640980700178</v>
      </c>
      <c r="I14" s="14">
        <v>3744.25343549</v>
      </c>
      <c r="J14" s="33">
        <v>2871.11665361</v>
      </c>
      <c r="K14" s="14">
        <v>2133.953844570457</v>
      </c>
      <c r="L14" s="14">
        <v>2193.1719703530684</v>
      </c>
      <c r="M14" s="14">
        <v>2302.5149767840257</v>
      </c>
      <c r="N14" s="14">
        <v>2857.841494103237</v>
      </c>
      <c r="O14" s="14">
        <v>2902.7867259657837</v>
      </c>
      <c r="P14" s="14">
        <v>2748.3082744327007</v>
      </c>
      <c r="Q14" s="14">
        <v>2656.989486671543</v>
      </c>
      <c r="R14" s="14">
        <v>1220.1644803899999</v>
      </c>
      <c r="S14" s="14">
        <v>1296.70409933</v>
      </c>
      <c r="T14" s="14">
        <v>858.28831674</v>
      </c>
      <c r="U14" s="14">
        <v>894.6508493799998</v>
      </c>
      <c r="V14" s="14">
        <v>824.10676714</v>
      </c>
      <c r="W14" s="14">
        <v>1516.8196239999997</v>
      </c>
      <c r="X14" s="14">
        <v>1327.5266910956345</v>
      </c>
      <c r="Y14" s="14">
        <v>1391.8709775812265</v>
      </c>
      <c r="Z14" s="14">
        <v>2050.5747879774294</v>
      </c>
      <c r="AA14" s="27">
        <v>3154.5756864136115</v>
      </c>
      <c r="AB14" s="27">
        <v>3146.875056757022</v>
      </c>
      <c r="AC14" s="27">
        <v>2029.632485913905</v>
      </c>
      <c r="AD14" s="27">
        <v>2823.9937723199996</v>
      </c>
      <c r="AE14" s="27">
        <v>3150.28177042</v>
      </c>
      <c r="AF14" s="27">
        <v>1578.91867166</v>
      </c>
    </row>
    <row r="15" spans="1:32" ht="12.75">
      <c r="A15" s="15"/>
      <c r="B15" s="16"/>
      <c r="C15" s="16"/>
      <c r="D15" s="16"/>
      <c r="E15" s="16"/>
      <c r="F15" s="16"/>
      <c r="G15" s="16"/>
      <c r="H15" s="16"/>
      <c r="I15" s="16"/>
      <c r="J15" s="3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8"/>
      <c r="AB15" s="28"/>
      <c r="AC15" s="28"/>
      <c r="AD15" s="28"/>
      <c r="AE15" s="28"/>
      <c r="AF15" s="28"/>
    </row>
    <row r="16" spans="1:32" ht="12.75">
      <c r="A16" s="11" t="s">
        <v>7</v>
      </c>
      <c r="B16" s="12">
        <v>364.83736892</v>
      </c>
      <c r="C16" s="12">
        <v>363.76715225</v>
      </c>
      <c r="D16" s="12">
        <v>362.77418272000006</v>
      </c>
      <c r="E16" s="12">
        <v>364.30411151</v>
      </c>
      <c r="F16" s="12">
        <v>388.00840712</v>
      </c>
      <c r="G16" s="12">
        <v>395.47699422000005</v>
      </c>
      <c r="H16" s="12">
        <v>399.03364372000004</v>
      </c>
      <c r="I16" s="12">
        <v>389.67512419</v>
      </c>
      <c r="J16" s="32">
        <v>409.95888449</v>
      </c>
      <c r="K16" s="12">
        <v>460.57229746</v>
      </c>
      <c r="L16" s="12">
        <v>428.3321902</v>
      </c>
      <c r="M16" s="12">
        <v>453.77655271000003</v>
      </c>
      <c r="N16" s="12">
        <v>244.14887417000003</v>
      </c>
      <c r="O16" s="12">
        <v>229.60677358</v>
      </c>
      <c r="P16" s="12">
        <v>223.62539123000002</v>
      </c>
      <c r="Q16" s="12">
        <v>241.67263115</v>
      </c>
      <c r="R16" s="12">
        <v>236.41597088999998</v>
      </c>
      <c r="S16" s="12">
        <v>250.72462037</v>
      </c>
      <c r="T16" s="12">
        <v>181.83086154</v>
      </c>
      <c r="U16" s="12">
        <v>201.20379308</v>
      </c>
      <c r="V16" s="12">
        <v>256.64443916</v>
      </c>
      <c r="W16" s="12">
        <v>248.74557785999994</v>
      </c>
      <c r="X16" s="12">
        <v>227.72453172000002</v>
      </c>
      <c r="Y16" s="12">
        <v>225.44617541000002</v>
      </c>
      <c r="Z16" s="12">
        <v>238.06401437</v>
      </c>
      <c r="AA16" s="26">
        <v>171.76577963</v>
      </c>
      <c r="AB16" s="26">
        <v>178.43381947000003</v>
      </c>
      <c r="AC16" s="26">
        <v>166.46477614999998</v>
      </c>
      <c r="AD16" s="26">
        <v>189.59635658000002</v>
      </c>
      <c r="AE16" s="26">
        <v>173.81212534</v>
      </c>
      <c r="AF16" s="26">
        <v>250.93420968</v>
      </c>
    </row>
    <row r="17" spans="1:32" ht="12.75">
      <c r="A17" s="11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29"/>
      <c r="AB17" s="29"/>
      <c r="AC17" s="29"/>
      <c r="AD17" s="29"/>
      <c r="AE17" s="29"/>
      <c r="AF17" s="29"/>
    </row>
    <row r="18" spans="1:32" ht="12.75" hidden="1">
      <c r="A18" s="18"/>
      <c r="B18" s="16"/>
      <c r="C18" s="16"/>
      <c r="D18" s="16"/>
      <c r="E18" s="16"/>
      <c r="F18" s="16"/>
      <c r="G18" s="16"/>
      <c r="H18" s="16"/>
      <c r="I18" s="16"/>
      <c r="J18" s="3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8"/>
      <c r="AB18" s="28"/>
      <c r="AC18" s="28"/>
      <c r="AD18" s="28"/>
      <c r="AE18" s="28"/>
      <c r="AF18" s="28"/>
    </row>
    <row r="19" spans="1:32" ht="12.75">
      <c r="A19" s="11" t="s">
        <v>8</v>
      </c>
      <c r="B19" s="12">
        <f aca="true" t="shared" si="10" ref="B19:G19">B20+B21+B24+B25</f>
        <v>27710.18865063619</v>
      </c>
      <c r="C19" s="12">
        <f t="shared" si="10"/>
        <v>27168.411241151873</v>
      </c>
      <c r="D19" s="12">
        <f t="shared" si="10"/>
        <v>27977.31941751436</v>
      </c>
      <c r="E19" s="12">
        <f t="shared" si="10"/>
        <v>26503.525839961585</v>
      </c>
      <c r="F19" s="12">
        <f t="shared" si="10"/>
        <v>25849.796512050216</v>
      </c>
      <c r="G19" s="12">
        <f t="shared" si="10"/>
        <v>26206.11768924406</v>
      </c>
      <c r="H19" s="12">
        <f aca="true" t="shared" si="11" ref="H19:M19">H20+H21+H24+H25</f>
        <v>27007.084279889983</v>
      </c>
      <c r="I19" s="12">
        <f t="shared" si="11"/>
        <v>24673.54424207</v>
      </c>
      <c r="J19" s="32">
        <f t="shared" si="11"/>
        <v>25218.637277965303</v>
      </c>
      <c r="K19" s="12">
        <f t="shared" si="11"/>
        <v>25582.984502303647</v>
      </c>
      <c r="L19" s="12">
        <f t="shared" si="11"/>
        <v>25343.462179075173</v>
      </c>
      <c r="M19" s="12">
        <f t="shared" si="11"/>
        <v>25200.885375176927</v>
      </c>
      <c r="N19" s="12">
        <f aca="true" t="shared" si="12" ref="N19:S19">N20+N21+N24+N25</f>
        <v>26167.681409276258</v>
      </c>
      <c r="O19" s="12">
        <f t="shared" si="12"/>
        <v>25916.270650067334</v>
      </c>
      <c r="P19" s="12">
        <f t="shared" si="12"/>
        <v>25171.504704277297</v>
      </c>
      <c r="Q19" s="12">
        <f t="shared" si="12"/>
        <v>25987.10453988946</v>
      </c>
      <c r="R19" s="12">
        <f t="shared" si="12"/>
        <v>22800.339585129997</v>
      </c>
      <c r="S19" s="12">
        <f t="shared" si="12"/>
        <v>22314.692700180003</v>
      </c>
      <c r="T19" s="12">
        <f aca="true" t="shared" si="13" ref="T19:Y19">T20+T21+T24+T25</f>
        <v>26151.33406222</v>
      </c>
      <c r="U19" s="12">
        <f t="shared" si="13"/>
        <v>23275.25199064</v>
      </c>
      <c r="V19" s="12">
        <f t="shared" si="13"/>
        <v>23240.585958369997</v>
      </c>
      <c r="W19" s="12">
        <f t="shared" si="13"/>
        <v>26193.69666979813</v>
      </c>
      <c r="X19" s="12">
        <f t="shared" si="13"/>
        <v>28768.323547565033</v>
      </c>
      <c r="Y19" s="12">
        <f t="shared" si="13"/>
        <v>28759.12569716968</v>
      </c>
      <c r="Z19" s="12">
        <f aca="true" t="shared" si="14" ref="Z19:AE19">Z20+Z21+Z24+Z25</f>
        <v>29359.092269602104</v>
      </c>
      <c r="AA19" s="26">
        <f t="shared" si="14"/>
        <v>29225.27025188373</v>
      </c>
      <c r="AB19" s="26">
        <f t="shared" si="14"/>
        <v>29263.66589761426</v>
      </c>
      <c r="AC19" s="26">
        <f t="shared" si="14"/>
        <v>31004.132438071683</v>
      </c>
      <c r="AD19" s="26">
        <f t="shared" si="14"/>
        <v>29618.505958248403</v>
      </c>
      <c r="AE19" s="26">
        <f t="shared" si="14"/>
        <v>28753.621909780966</v>
      </c>
      <c r="AF19" s="26">
        <f>AF20+AF21+AF24+AF25</f>
        <v>32167.626319803097</v>
      </c>
    </row>
    <row r="20" spans="1:32" s="19" customFormat="1" ht="12.75">
      <c r="A20" s="11" t="s">
        <v>9</v>
      </c>
      <c r="B20" s="12">
        <v>11937.34615016</v>
      </c>
      <c r="C20" s="12">
        <v>12127.69009345</v>
      </c>
      <c r="D20" s="12">
        <v>12475.90648579</v>
      </c>
      <c r="E20" s="12">
        <v>12443.23545041</v>
      </c>
      <c r="F20" s="12">
        <v>12894.14005873</v>
      </c>
      <c r="G20" s="12">
        <v>13380.6496168</v>
      </c>
      <c r="H20" s="12">
        <v>15144.04357864</v>
      </c>
      <c r="I20" s="12">
        <v>13279.85231271</v>
      </c>
      <c r="J20" s="32">
        <v>12811.452376700001</v>
      </c>
      <c r="K20" s="12">
        <v>12545.7762766</v>
      </c>
      <c r="L20" s="12">
        <v>12564.41428259</v>
      </c>
      <c r="M20" s="12">
        <v>12341.40559853</v>
      </c>
      <c r="N20" s="12">
        <v>12248.06449031</v>
      </c>
      <c r="O20" s="12">
        <v>12708.59786949</v>
      </c>
      <c r="P20" s="12">
        <v>13089.99898977</v>
      </c>
      <c r="Q20" s="12">
        <v>12802.510961700002</v>
      </c>
      <c r="R20" s="12">
        <v>13200.95320957</v>
      </c>
      <c r="S20" s="12">
        <v>13599.83138594</v>
      </c>
      <c r="T20" s="12">
        <v>16350.622985</v>
      </c>
      <c r="U20" s="12">
        <v>14274.50507278</v>
      </c>
      <c r="V20" s="12">
        <v>14067.34334759</v>
      </c>
      <c r="W20" s="12">
        <v>13952.57264508</v>
      </c>
      <c r="X20" s="12">
        <v>13824.00739027</v>
      </c>
      <c r="Y20" s="12">
        <v>13552.81988045</v>
      </c>
      <c r="Z20" s="12">
        <v>13511.82527457</v>
      </c>
      <c r="AA20" s="26">
        <v>13821.48200516</v>
      </c>
      <c r="AB20" s="26">
        <v>13985.42447617</v>
      </c>
      <c r="AC20" s="26">
        <v>14040.926730219999</v>
      </c>
      <c r="AD20" s="26">
        <v>14677.53267431</v>
      </c>
      <c r="AE20" s="26">
        <v>14775.54650448</v>
      </c>
      <c r="AF20" s="26">
        <v>17698.017746909998</v>
      </c>
    </row>
    <row r="21" spans="1:32" s="19" customFormat="1" ht="12.75">
      <c r="A21" s="11" t="s">
        <v>10</v>
      </c>
      <c r="B21" s="12">
        <f aca="true" t="shared" si="15" ref="B21:G21">B22+B23</f>
        <v>11937.803795924201</v>
      </c>
      <c r="C21" s="12">
        <f t="shared" si="15"/>
        <v>11389.140241826803</v>
      </c>
      <c r="D21" s="12">
        <f t="shared" si="15"/>
        <v>11995.545465769406</v>
      </c>
      <c r="E21" s="12">
        <f t="shared" si="15"/>
        <v>11550.242524428213</v>
      </c>
      <c r="F21" s="12">
        <f t="shared" si="15"/>
        <v>10391.50498848899</v>
      </c>
      <c r="G21" s="12">
        <f t="shared" si="15"/>
        <v>10855.448919760818</v>
      </c>
      <c r="H21" s="12">
        <f aca="true" t="shared" si="16" ref="H21:M21">H22+H23</f>
        <v>10037.309955895214</v>
      </c>
      <c r="I21" s="12">
        <f t="shared" si="16"/>
        <v>9726.925120193942</v>
      </c>
      <c r="J21" s="32">
        <f t="shared" si="16"/>
        <v>10728.24946485737</v>
      </c>
      <c r="K21" s="12">
        <f t="shared" si="16"/>
        <v>11028.727322600394</v>
      </c>
      <c r="L21" s="12">
        <f t="shared" si="16"/>
        <v>10789.10874783802</v>
      </c>
      <c r="M21" s="12">
        <f t="shared" si="16"/>
        <v>10587.865519735831</v>
      </c>
      <c r="N21" s="12">
        <f aca="true" t="shared" si="17" ref="N21:S21">N22+N23</f>
        <v>11783.797478771728</v>
      </c>
      <c r="O21" s="12">
        <f t="shared" si="17"/>
        <v>11335.728019415856</v>
      </c>
      <c r="P21" s="12">
        <f t="shared" si="17"/>
        <v>10154.134345479008</v>
      </c>
      <c r="Q21" s="12">
        <f t="shared" si="17"/>
        <v>11689.683655325647</v>
      </c>
      <c r="R21" s="12">
        <f t="shared" si="17"/>
        <v>8678.451259598029</v>
      </c>
      <c r="S21" s="12">
        <f t="shared" si="17"/>
        <v>7842.005802768717</v>
      </c>
      <c r="T21" s="12">
        <f aca="true" t="shared" si="18" ref="T21:Y21">T22+T23</f>
        <v>8931.690960193235</v>
      </c>
      <c r="U21" s="12">
        <f t="shared" si="18"/>
        <v>8145.297509163233</v>
      </c>
      <c r="V21" s="12">
        <f t="shared" si="18"/>
        <v>8479.741065058497</v>
      </c>
      <c r="W21" s="12">
        <f t="shared" si="18"/>
        <v>11128.880802715252</v>
      </c>
      <c r="X21" s="12">
        <f t="shared" si="18"/>
        <v>13271.414576978797</v>
      </c>
      <c r="Y21" s="12">
        <f t="shared" si="18"/>
        <v>13611.530020712475</v>
      </c>
      <c r="Z21" s="12">
        <f aca="true" t="shared" si="19" ref="Z21:AE21">Z22+Z23</f>
        <v>14350.700550046458</v>
      </c>
      <c r="AA21" s="26">
        <f t="shared" si="19"/>
        <v>13984.82145574016</v>
      </c>
      <c r="AB21" s="26">
        <f t="shared" si="19"/>
        <v>13916.597859250734</v>
      </c>
      <c r="AC21" s="26">
        <f t="shared" si="19"/>
        <v>15601.060191266406</v>
      </c>
      <c r="AD21" s="26">
        <f t="shared" si="19"/>
        <v>14074.95524576614</v>
      </c>
      <c r="AE21" s="26">
        <f t="shared" si="19"/>
        <v>13242.567790680829</v>
      </c>
      <c r="AF21" s="26">
        <f>AF22+AF23</f>
        <v>13946.228099334283</v>
      </c>
    </row>
    <row r="22" spans="1:32" ht="12.75">
      <c r="A22" s="15" t="s">
        <v>11</v>
      </c>
      <c r="B22" s="16">
        <v>5971.60210811</v>
      </c>
      <c r="C22" s="16">
        <v>5537.841354</v>
      </c>
      <c r="D22" s="16">
        <v>6437.056867</v>
      </c>
      <c r="E22" s="16">
        <v>7026.785368</v>
      </c>
      <c r="F22" s="16">
        <v>5860.635423</v>
      </c>
      <c r="G22" s="16">
        <v>7078.567258</v>
      </c>
      <c r="H22" s="16">
        <v>6544.4059982</v>
      </c>
      <c r="I22" s="16">
        <v>7204.17467438</v>
      </c>
      <c r="J22" s="34">
        <v>8092.944507</v>
      </c>
      <c r="K22" s="16">
        <v>8270.71759982</v>
      </c>
      <c r="L22" s="16">
        <v>7899.28694149</v>
      </c>
      <c r="M22" s="16">
        <v>7347.23217504</v>
      </c>
      <c r="N22" s="16">
        <v>9047.68121477</v>
      </c>
      <c r="O22" s="16">
        <v>7933.0301506000005</v>
      </c>
      <c r="P22" s="16">
        <v>6791.796280680001</v>
      </c>
      <c r="Q22" s="16">
        <v>8847.120113</v>
      </c>
      <c r="R22" s="16">
        <v>7301.194018</v>
      </c>
      <c r="S22" s="16">
        <v>6889.40109957</v>
      </c>
      <c r="T22" s="16">
        <v>8131.74132896</v>
      </c>
      <c r="U22" s="16">
        <v>7417.11503713</v>
      </c>
      <c r="V22" s="16">
        <v>7833.02889871</v>
      </c>
      <c r="W22" s="16">
        <v>8906.7506579</v>
      </c>
      <c r="X22" s="16">
        <v>7846.54633567</v>
      </c>
      <c r="Y22" s="16">
        <v>8213.042289359999</v>
      </c>
      <c r="Z22" s="16">
        <v>9480.34182736</v>
      </c>
      <c r="AA22" s="28">
        <v>9019.53176116</v>
      </c>
      <c r="AB22" s="28">
        <v>8502.60222126</v>
      </c>
      <c r="AC22" s="28">
        <v>10750.1012197</v>
      </c>
      <c r="AD22" s="28">
        <v>10967.570001200002</v>
      </c>
      <c r="AE22" s="28">
        <v>9069.50901675</v>
      </c>
      <c r="AF22" s="28">
        <v>9857.90429174</v>
      </c>
    </row>
    <row r="23" spans="1:32" ht="12.75">
      <c r="A23" s="15" t="s">
        <v>12</v>
      </c>
      <c r="B23" s="16">
        <v>5966.201687814201</v>
      </c>
      <c r="C23" s="16">
        <v>5851.2988878268025</v>
      </c>
      <c r="D23" s="16">
        <v>5558.488598769407</v>
      </c>
      <c r="E23" s="16">
        <v>4523.457156428212</v>
      </c>
      <c r="F23" s="16">
        <v>4530.869565488991</v>
      </c>
      <c r="G23" s="16">
        <v>3776.8816617608186</v>
      </c>
      <c r="H23" s="16">
        <v>3492.903957695214</v>
      </c>
      <c r="I23" s="16">
        <v>2522.7504458139424</v>
      </c>
      <c r="J23" s="34">
        <v>2635.3049578573696</v>
      </c>
      <c r="K23" s="16">
        <v>2758.0097227803944</v>
      </c>
      <c r="L23" s="16">
        <v>2889.8218063480194</v>
      </c>
      <c r="M23" s="16">
        <v>3240.633344695832</v>
      </c>
      <c r="N23" s="16">
        <v>2736.1162640017283</v>
      </c>
      <c r="O23" s="16">
        <v>3402.697868815855</v>
      </c>
      <c r="P23" s="16">
        <v>3362.338064799007</v>
      </c>
      <c r="Q23" s="16">
        <v>2842.5635423256454</v>
      </c>
      <c r="R23" s="16">
        <v>1377.257241598029</v>
      </c>
      <c r="S23" s="16">
        <v>952.604703198717</v>
      </c>
      <c r="T23" s="16">
        <v>799.949631233234</v>
      </c>
      <c r="U23" s="16">
        <v>728.1824720332331</v>
      </c>
      <c r="V23" s="16">
        <v>646.7121663484967</v>
      </c>
      <c r="W23" s="16">
        <v>2222.1301448152512</v>
      </c>
      <c r="X23" s="16">
        <v>5424.868241308798</v>
      </c>
      <c r="Y23" s="16">
        <v>5398.487731352476</v>
      </c>
      <c r="Z23" s="16">
        <v>4870.358722686459</v>
      </c>
      <c r="AA23" s="28">
        <v>4965.28969458016</v>
      </c>
      <c r="AB23" s="28">
        <v>5413.995637990735</v>
      </c>
      <c r="AC23" s="28">
        <v>4850.958971566407</v>
      </c>
      <c r="AD23" s="28">
        <v>3107.3852445661373</v>
      </c>
      <c r="AE23" s="28">
        <v>4173.0587739308285</v>
      </c>
      <c r="AF23" s="28">
        <v>4088.3238075942836</v>
      </c>
    </row>
    <row r="24" spans="1:32" s="19" customFormat="1" ht="12.75">
      <c r="A24" s="11" t="s">
        <v>13</v>
      </c>
      <c r="B24" s="12">
        <v>566.7689407</v>
      </c>
      <c r="C24" s="12">
        <v>561.38201527</v>
      </c>
      <c r="D24" s="12">
        <v>633.57609215</v>
      </c>
      <c r="E24" s="12">
        <v>635.89531221</v>
      </c>
      <c r="F24" s="12">
        <v>650.11467626</v>
      </c>
      <c r="G24" s="12">
        <v>656.81687837</v>
      </c>
      <c r="H24" s="12">
        <v>630.5598640699999</v>
      </c>
      <c r="I24" s="12">
        <v>639.85372498</v>
      </c>
      <c r="J24" s="32">
        <v>638.35519841</v>
      </c>
      <c r="K24" s="12">
        <v>626.9389856199999</v>
      </c>
      <c r="L24" s="12">
        <v>634.73559083</v>
      </c>
      <c r="M24" s="12">
        <v>776.02314898</v>
      </c>
      <c r="N24" s="12">
        <v>719.52092579</v>
      </c>
      <c r="O24" s="12">
        <v>555.73234613</v>
      </c>
      <c r="P24" s="12">
        <v>599.7563453199999</v>
      </c>
      <c r="Q24" s="12">
        <v>598.92009349</v>
      </c>
      <c r="R24" s="12">
        <v>562.35109556</v>
      </c>
      <c r="S24" s="12">
        <v>610.7732596699999</v>
      </c>
      <c r="T24" s="12">
        <v>619.21422926</v>
      </c>
      <c r="U24" s="12">
        <v>602.77408373</v>
      </c>
      <c r="V24" s="12">
        <v>608.57473107</v>
      </c>
      <c r="W24" s="12">
        <v>664.07478748</v>
      </c>
      <c r="X24" s="12">
        <v>812.59433724</v>
      </c>
      <c r="Y24" s="12">
        <v>733.07978336</v>
      </c>
      <c r="Z24" s="12">
        <v>848.7029539600001</v>
      </c>
      <c r="AA24" s="26">
        <v>810.29946521</v>
      </c>
      <c r="AB24" s="26">
        <v>738.61513109</v>
      </c>
      <c r="AC24" s="26">
        <v>735.14267134</v>
      </c>
      <c r="AD24" s="26">
        <v>599.48956356</v>
      </c>
      <c r="AE24" s="26">
        <v>478.34552564</v>
      </c>
      <c r="AF24" s="26">
        <v>455.44967088</v>
      </c>
    </row>
    <row r="25" spans="1:32" s="19" customFormat="1" ht="12.75">
      <c r="A25" s="11" t="s">
        <v>14</v>
      </c>
      <c r="B25" s="12">
        <v>3268.269763851988</v>
      </c>
      <c r="C25" s="12">
        <v>3090.19889060507</v>
      </c>
      <c r="D25" s="12">
        <v>2872.291373804955</v>
      </c>
      <c r="E25" s="12">
        <v>1874.1525529133735</v>
      </c>
      <c r="F25" s="12">
        <v>1914.0367885712267</v>
      </c>
      <c r="G25" s="12">
        <v>1313.202274313245</v>
      </c>
      <c r="H25" s="12">
        <v>1195.1708812847676</v>
      </c>
      <c r="I25" s="12">
        <v>1026.913084186057</v>
      </c>
      <c r="J25" s="32">
        <v>1040.580237997934</v>
      </c>
      <c r="K25" s="12">
        <v>1381.5419174832523</v>
      </c>
      <c r="L25" s="12">
        <v>1355.2035578171535</v>
      </c>
      <c r="M25" s="12">
        <v>1495.5911079310963</v>
      </c>
      <c r="N25" s="12">
        <v>1416.2985144045322</v>
      </c>
      <c r="O25" s="12">
        <v>1316.2124150314792</v>
      </c>
      <c r="P25" s="12">
        <v>1327.6150237082923</v>
      </c>
      <c r="Q25" s="12">
        <v>895.9898293738113</v>
      </c>
      <c r="R25" s="12">
        <v>358.58402040197115</v>
      </c>
      <c r="S25" s="12">
        <v>262.08225180128306</v>
      </c>
      <c r="T25" s="12">
        <v>249.80588776676612</v>
      </c>
      <c r="U25" s="12">
        <v>252.67532496676682</v>
      </c>
      <c r="V25" s="12">
        <v>84.92681465150324</v>
      </c>
      <c r="W25" s="12">
        <v>448.16843452288043</v>
      </c>
      <c r="X25" s="12">
        <v>860.307243076236</v>
      </c>
      <c r="Y25" s="12">
        <v>861.6960126472043</v>
      </c>
      <c r="Z25" s="12">
        <v>647.8634910256438</v>
      </c>
      <c r="AA25" s="26">
        <v>608.6673257735678</v>
      </c>
      <c r="AB25" s="26">
        <v>623.0284311035296</v>
      </c>
      <c r="AC25" s="26">
        <v>627.0028452452794</v>
      </c>
      <c r="AD25" s="26">
        <v>266.52847461226247</v>
      </c>
      <c r="AE25" s="26">
        <v>257.162088980138</v>
      </c>
      <c r="AF25" s="26">
        <v>67.9308026788168</v>
      </c>
    </row>
    <row r="26" spans="1:32" ht="12.75">
      <c r="A26" s="15"/>
      <c r="B26" s="16"/>
      <c r="C26" s="16"/>
      <c r="D26" s="16"/>
      <c r="E26" s="16"/>
      <c r="F26" s="16"/>
      <c r="G26" s="16"/>
      <c r="H26" s="16"/>
      <c r="I26" s="16"/>
      <c r="J26" s="3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8"/>
      <c r="AB26" s="28"/>
      <c r="AC26" s="28"/>
      <c r="AD26" s="28"/>
      <c r="AE26" s="28"/>
      <c r="AF26" s="28"/>
    </row>
    <row r="27" spans="1:32" ht="12.75">
      <c r="A27" s="11" t="s">
        <v>15</v>
      </c>
      <c r="B27" s="12">
        <v>61.71683</v>
      </c>
      <c r="C27" s="12">
        <v>61.71683</v>
      </c>
      <c r="D27" s="12">
        <v>61.077849</v>
      </c>
      <c r="E27" s="12">
        <v>61.100413</v>
      </c>
      <c r="F27" s="12">
        <v>62.051413</v>
      </c>
      <c r="G27" s="12">
        <v>62.052413</v>
      </c>
      <c r="H27" s="12">
        <v>61.764913</v>
      </c>
      <c r="I27" s="12">
        <v>61.765913</v>
      </c>
      <c r="J27" s="32">
        <v>61.766913</v>
      </c>
      <c r="K27" s="12">
        <v>61.76791300000024</v>
      </c>
      <c r="L27" s="12">
        <v>61.767913</v>
      </c>
      <c r="M27" s="12">
        <v>61.769913</v>
      </c>
      <c r="N27" s="12">
        <v>62.445913</v>
      </c>
      <c r="O27" s="12">
        <v>62.446913</v>
      </c>
      <c r="P27" s="12">
        <v>62.447913</v>
      </c>
      <c r="Q27" s="12">
        <v>62.447913</v>
      </c>
      <c r="R27" s="12">
        <v>62.396173</v>
      </c>
      <c r="S27" s="12">
        <v>62.397173</v>
      </c>
      <c r="T27" s="12">
        <v>62.397173</v>
      </c>
      <c r="U27" s="12">
        <v>62.399173</v>
      </c>
      <c r="V27" s="12">
        <v>62.400173</v>
      </c>
      <c r="W27" s="12">
        <v>62.400173</v>
      </c>
      <c r="X27" s="12">
        <v>62.402173</v>
      </c>
      <c r="Y27" s="12">
        <v>62.402173</v>
      </c>
      <c r="Z27" s="12">
        <v>62.396173</v>
      </c>
      <c r="AA27" s="26">
        <v>62.398173</v>
      </c>
      <c r="AB27" s="26">
        <v>62.397173</v>
      </c>
      <c r="AC27" s="26">
        <v>62.397173</v>
      </c>
      <c r="AD27" s="26">
        <v>62.399173</v>
      </c>
      <c r="AE27" s="26">
        <v>62.400173</v>
      </c>
      <c r="AF27" s="26">
        <v>62.400173</v>
      </c>
    </row>
    <row r="28" spans="1:32" ht="12.75">
      <c r="A28" s="15"/>
      <c r="B28" s="16"/>
      <c r="C28" s="16"/>
      <c r="D28" s="16"/>
      <c r="E28" s="16"/>
      <c r="F28" s="16"/>
      <c r="G28" s="16"/>
      <c r="H28" s="16"/>
      <c r="I28" s="16"/>
      <c r="J28" s="34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</row>
    <row r="29" spans="1:32" ht="12.75">
      <c r="A29" s="11" t="s">
        <v>16</v>
      </c>
      <c r="B29" s="12">
        <v>1.1946380000004024</v>
      </c>
      <c r="C29" s="12">
        <v>1.1946379999997951</v>
      </c>
      <c r="D29" s="12">
        <v>1.1946380000003045</v>
      </c>
      <c r="E29" s="12">
        <v>1.194638</v>
      </c>
      <c r="F29" s="12">
        <v>1.194638</v>
      </c>
      <c r="G29" s="12">
        <v>1.194638</v>
      </c>
      <c r="H29" s="12">
        <v>0.976979</v>
      </c>
      <c r="I29" s="12">
        <v>0.976979</v>
      </c>
      <c r="J29" s="32">
        <v>0.976979</v>
      </c>
      <c r="K29" s="12">
        <v>0.976979</v>
      </c>
      <c r="L29" s="12">
        <v>0.976979</v>
      </c>
      <c r="M29" s="12">
        <v>0.976979</v>
      </c>
      <c r="N29" s="12">
        <v>0.9769789999995232</v>
      </c>
      <c r="O29" s="12">
        <v>0.976979</v>
      </c>
      <c r="P29" s="12">
        <v>0.976979</v>
      </c>
      <c r="Q29" s="12">
        <v>0.976979</v>
      </c>
      <c r="R29" s="12">
        <v>0.976979</v>
      </c>
      <c r="S29" s="12">
        <v>0.976979</v>
      </c>
      <c r="T29" s="12">
        <v>0.976979</v>
      </c>
      <c r="U29" s="12">
        <v>0.976979</v>
      </c>
      <c r="V29" s="12">
        <v>0.976979</v>
      </c>
      <c r="W29" s="12">
        <v>0.976979</v>
      </c>
      <c r="X29" s="12">
        <v>0.976979</v>
      </c>
      <c r="Y29" s="12">
        <v>0.976979</v>
      </c>
      <c r="Z29" s="12">
        <v>0.976979</v>
      </c>
      <c r="AA29" s="26">
        <v>0.9769789999990464</v>
      </c>
      <c r="AB29" s="26">
        <v>0.976979</v>
      </c>
      <c r="AC29" s="26">
        <v>0.976979</v>
      </c>
      <c r="AD29" s="26">
        <v>1.010558</v>
      </c>
      <c r="AE29" s="26">
        <v>0.976979</v>
      </c>
      <c r="AF29" s="26">
        <v>0.976979</v>
      </c>
    </row>
    <row r="30" spans="1:32" ht="12.75">
      <c r="A30" s="15"/>
      <c r="B30" s="16"/>
      <c r="C30" s="16"/>
      <c r="D30" s="16"/>
      <c r="E30" s="16"/>
      <c r="F30" s="16"/>
      <c r="G30" s="16"/>
      <c r="H30" s="16"/>
      <c r="I30" s="16"/>
      <c r="J30" s="34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8"/>
      <c r="AE30" s="28"/>
      <c r="AF30" s="28"/>
    </row>
    <row r="31" spans="1:32" ht="12.75">
      <c r="A31" s="11" t="s">
        <v>17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3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1444.5</v>
      </c>
      <c r="W31" s="12">
        <v>0</v>
      </c>
      <c r="X31" s="12">
        <v>0</v>
      </c>
      <c r="Y31" s="12">
        <v>0</v>
      </c>
      <c r="Z31" s="12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550</v>
      </c>
      <c r="AF31" s="26">
        <v>0</v>
      </c>
    </row>
    <row r="32" spans="1:32" ht="12.75">
      <c r="A32" s="15"/>
      <c r="B32" s="16"/>
      <c r="C32" s="16"/>
      <c r="D32" s="16"/>
      <c r="E32" s="16"/>
      <c r="F32" s="16"/>
      <c r="G32" s="16"/>
      <c r="H32" s="16"/>
      <c r="I32" s="16"/>
      <c r="J32" s="34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8"/>
      <c r="AB32" s="28"/>
      <c r="AC32" s="28"/>
      <c r="AD32" s="28"/>
      <c r="AE32" s="28"/>
      <c r="AF32" s="28"/>
    </row>
    <row r="33" spans="1:32" ht="12.75">
      <c r="A33" s="11" t="s">
        <v>18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3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</row>
    <row r="34" spans="1:32" ht="12.75">
      <c r="A34" s="15"/>
      <c r="B34" s="16"/>
      <c r="C34" s="16"/>
      <c r="D34" s="16"/>
      <c r="E34" s="16"/>
      <c r="F34" s="16"/>
      <c r="G34" s="16"/>
      <c r="H34" s="16"/>
      <c r="I34" s="16"/>
      <c r="J34" s="3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8"/>
      <c r="AB34" s="28"/>
      <c r="AC34" s="28"/>
      <c r="AD34" s="28"/>
      <c r="AE34" s="28"/>
      <c r="AF34" s="28"/>
    </row>
    <row r="35" spans="1:32" ht="12.75">
      <c r="A35" s="11" t="s">
        <v>19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3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</row>
    <row r="36" spans="1:32" ht="12.75">
      <c r="A36" s="15"/>
      <c r="B36" s="16"/>
      <c r="C36" s="16"/>
      <c r="D36" s="16"/>
      <c r="E36" s="16"/>
      <c r="F36" s="16"/>
      <c r="G36" s="16"/>
      <c r="H36" s="16"/>
      <c r="I36" s="16"/>
      <c r="J36" s="34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8"/>
      <c r="AB36" s="28"/>
      <c r="AC36" s="28"/>
      <c r="AD36" s="28"/>
      <c r="AE36" s="28"/>
      <c r="AF36" s="28"/>
    </row>
    <row r="37" spans="1:32" ht="12.75">
      <c r="A37" s="11" t="s">
        <v>20</v>
      </c>
      <c r="B37" s="12">
        <v>17688.466026669998</v>
      </c>
      <c r="C37" s="12">
        <v>17723.06016116</v>
      </c>
      <c r="D37" s="12">
        <v>18127.52095793</v>
      </c>
      <c r="E37" s="12">
        <v>18657.13931151</v>
      </c>
      <c r="F37" s="12">
        <v>19005.953701399998</v>
      </c>
      <c r="G37" s="12">
        <v>18730.241007599998</v>
      </c>
      <c r="H37" s="12">
        <v>18830.547008849997</v>
      </c>
      <c r="I37" s="12">
        <v>19383.782039759997</v>
      </c>
      <c r="J37" s="32">
        <v>19043.66017205</v>
      </c>
      <c r="K37" s="12">
        <v>19019.100836489997</v>
      </c>
      <c r="L37" s="12">
        <v>20133.600466509997</v>
      </c>
      <c r="M37" s="12">
        <v>20768.20321842</v>
      </c>
      <c r="N37" s="12">
        <v>20247.19314868</v>
      </c>
      <c r="O37" s="12">
        <v>21258.168293379997</v>
      </c>
      <c r="P37" s="12">
        <v>23149.949963879997</v>
      </c>
      <c r="Q37" s="12">
        <v>22919.453627559997</v>
      </c>
      <c r="R37" s="12">
        <v>23814.767998979998</v>
      </c>
      <c r="S37" s="12">
        <v>25755.30324989</v>
      </c>
      <c r="T37" s="12">
        <v>26696.022473749996</v>
      </c>
      <c r="U37" s="12">
        <v>25244.44680777</v>
      </c>
      <c r="V37" s="12">
        <v>24764.848825729998</v>
      </c>
      <c r="W37" s="12">
        <v>24629.6430642</v>
      </c>
      <c r="X37" s="12">
        <v>24135.89586723</v>
      </c>
      <c r="Y37" s="12">
        <v>23392.058292380018</v>
      </c>
      <c r="Z37" s="12">
        <v>24606.219599329997</v>
      </c>
      <c r="AA37" s="26">
        <v>23772.337286199967</v>
      </c>
      <c r="AB37" s="26">
        <v>23868.60146841002</v>
      </c>
      <c r="AC37" s="26">
        <v>23277.17333639</v>
      </c>
      <c r="AD37" s="26">
        <v>24327.542472139998</v>
      </c>
      <c r="AE37" s="26">
        <v>23421.551523869966</v>
      </c>
      <c r="AF37" s="26">
        <v>20729.776178829983</v>
      </c>
    </row>
    <row r="38" spans="1:32" ht="12.75">
      <c r="A38" s="15"/>
      <c r="B38" s="16"/>
      <c r="C38" s="16"/>
      <c r="D38" s="16"/>
      <c r="E38" s="16"/>
      <c r="F38" s="16"/>
      <c r="G38" s="16"/>
      <c r="H38" s="16"/>
      <c r="I38" s="16"/>
      <c r="J38" s="3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8"/>
      <c r="AB38" s="28"/>
      <c r="AC38" s="28"/>
      <c r="AD38" s="28"/>
      <c r="AE38" s="28"/>
      <c r="AF38" s="28"/>
    </row>
    <row r="39" spans="1:32" ht="12.75">
      <c r="A39" s="11" t="s">
        <v>21</v>
      </c>
      <c r="B39" s="12">
        <v>-450.04058890999994</v>
      </c>
      <c r="C39" s="12">
        <v>-585.8441271500001</v>
      </c>
      <c r="D39" s="12">
        <v>-660.4151803</v>
      </c>
      <c r="E39" s="12">
        <v>-561.2175478999999</v>
      </c>
      <c r="F39" s="12">
        <v>-690.0432010299999</v>
      </c>
      <c r="G39" s="12">
        <v>-724.7089949900001</v>
      </c>
      <c r="H39" s="12">
        <v>-750.94162723</v>
      </c>
      <c r="I39" s="12">
        <v>-718.1017521900001</v>
      </c>
      <c r="J39" s="32">
        <v>-723.73700033</v>
      </c>
      <c r="K39" s="12">
        <v>-716.2533520499994</v>
      </c>
      <c r="L39" s="12">
        <v>-724.4002476100003</v>
      </c>
      <c r="M39" s="12">
        <v>-633.4980766299999</v>
      </c>
      <c r="N39" s="12">
        <v>-1069.89736614</v>
      </c>
      <c r="O39" s="12">
        <v>-1158.2827779599997</v>
      </c>
      <c r="P39" s="12">
        <v>-1117.80414674</v>
      </c>
      <c r="Q39" s="12">
        <v>-1194.1725845099998</v>
      </c>
      <c r="R39" s="12">
        <v>-1143.5382868600004</v>
      </c>
      <c r="S39" s="12">
        <v>-1086.0760213815</v>
      </c>
      <c r="T39" s="12">
        <v>-1037.38924867</v>
      </c>
      <c r="U39" s="12">
        <v>-847.6241688599999</v>
      </c>
      <c r="V39" s="12">
        <v>-981.8464239599999</v>
      </c>
      <c r="W39" s="12">
        <v>-870.1827687600003</v>
      </c>
      <c r="X39" s="12">
        <v>-744.78981027</v>
      </c>
      <c r="Y39" s="12">
        <v>-716.31179449</v>
      </c>
      <c r="Z39" s="12">
        <v>-1271.2826713999998</v>
      </c>
      <c r="AA39" s="26">
        <v>-1523.9088568299999</v>
      </c>
      <c r="AB39" s="26">
        <v>-1405.5010341500001</v>
      </c>
      <c r="AC39" s="26">
        <v>-1281.9361440599998</v>
      </c>
      <c r="AD39" s="26">
        <v>-1203.1722815299997</v>
      </c>
      <c r="AE39" s="26">
        <v>-1104.8059722699998</v>
      </c>
      <c r="AF39" s="26">
        <v>-1017.3744880699996</v>
      </c>
    </row>
    <row r="40" spans="1:32" ht="13.5" thickBot="1">
      <c r="A40" s="20"/>
      <c r="B40" s="21"/>
      <c r="C40" s="21"/>
      <c r="D40" s="21"/>
      <c r="E40" s="21"/>
      <c r="F40" s="21"/>
      <c r="G40" s="21"/>
      <c r="H40" s="21"/>
      <c r="I40" s="21"/>
      <c r="J40" s="36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30"/>
      <c r="AB40" s="30"/>
      <c r="AC40" s="30"/>
      <c r="AD40" s="30"/>
      <c r="AE40" s="30"/>
      <c r="AF40" s="30"/>
    </row>
    <row r="41" spans="1:29" ht="13.5" thickTop="1">
      <c r="A41" s="22" t="s">
        <v>22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</sheetData>
  <mergeCells count="1">
    <mergeCell ref="L3:M3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BOM</cp:lastModifiedBy>
  <cp:lastPrinted>2008-01-11T09:54:05Z</cp:lastPrinted>
  <dcterms:created xsi:type="dcterms:W3CDTF">2005-03-29T11:52:55Z</dcterms:created>
  <dcterms:modified xsi:type="dcterms:W3CDTF">2008-01-14T12:24:51Z</dcterms:modified>
  <cp:category/>
  <cp:version/>
  <cp:contentType/>
  <cp:contentStatus/>
</cp:coreProperties>
</file>