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U:\Statistics\DATABANKS\NSDP\"/>
    </mc:Choice>
  </mc:AlternateContent>
  <xr:revisionPtr revIDLastSave="0" documentId="13_ncr:1_{CF36ECB6-B509-4CD9-918C-62898816FB22}" xr6:coauthVersionLast="36" xr6:coauthVersionMax="36" xr10:uidLastSave="{00000000-0000-0000-0000-000000000000}"/>
  <bookViews>
    <workbookView xWindow="-105" yWindow="-105" windowWidth="20730" windowHeight="11760" xr2:uid="{00000000-000D-0000-FFFF-FFFF00000000}"/>
  </bookViews>
  <sheets>
    <sheet name="NSDP" sheetId="4" r:id="rId1"/>
  </sheets>
  <definedNames>
    <definedName name="_xlnm.Print_Area" localSheetId="0">NSDP!$A$1:$F$107</definedName>
    <definedName name="_xlnm.Print_Titles" localSheetId="0">NSDP!$13:$15</definedName>
  </definedNames>
  <calcPr calcId="191029"/>
</workbook>
</file>

<file path=xl/calcChain.xml><?xml version="1.0" encoding="utf-8"?>
<calcChain xmlns="http://schemas.openxmlformats.org/spreadsheetml/2006/main">
  <c r="C30" i="4" l="1"/>
  <c r="C29" i="4"/>
  <c r="C28" i="4"/>
  <c r="C27" i="4"/>
  <c r="C26" i="4"/>
  <c r="C25" i="4"/>
  <c r="C24" i="4"/>
  <c r="C23" i="4"/>
  <c r="C22" i="4"/>
  <c r="C21" i="4"/>
  <c r="C20" i="4"/>
  <c r="C19" i="4"/>
  <c r="C60" i="4" l="1"/>
  <c r="C61" i="4" s="1"/>
  <c r="C62" i="4" s="1"/>
  <c r="C63" i="4" s="1"/>
  <c r="C64" i="4" s="1"/>
  <c r="C65" i="4" s="1"/>
  <c r="C66" i="4" s="1"/>
  <c r="C67" i="4" s="1"/>
  <c r="C68" i="4" s="1"/>
  <c r="C69" i="4" s="1"/>
  <c r="C70" i="4" s="1"/>
  <c r="C71" i="4" s="1"/>
  <c r="C72" i="4" s="1"/>
  <c r="C73" i="4" s="1"/>
  <c r="C74" i="4" s="1"/>
  <c r="E93" i="4" l="1"/>
  <c r="D93" i="4"/>
  <c r="E85" i="4"/>
  <c r="D85" i="4"/>
  <c r="E84" i="4" l="1"/>
  <c r="D84" i="4"/>
  <c r="C45" i="4"/>
  <c r="C49" i="4"/>
  <c r="C47" i="4"/>
  <c r="C43" i="4"/>
  <c r="C42" i="4"/>
  <c r="C40" i="4"/>
  <c r="C39" i="4"/>
  <c r="C37" i="4"/>
  <c r="C35" i="4"/>
</calcChain>
</file>

<file path=xl/sharedStrings.xml><?xml version="1.0" encoding="utf-8"?>
<sst xmlns="http://schemas.openxmlformats.org/spreadsheetml/2006/main" count="166" uniqueCount="95">
  <si>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</si>
  <si>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</si>
  <si>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</si>
  <si>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</si>
  <si>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</si>
  <si>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</si>
  <si>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</si>
  <si>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</si>
  <si>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</si>
  <si>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</si>
  <si>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</si>
  <si>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</si>
  <si>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</si>
  <si>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</si>
  <si>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</si>
  <si>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</si>
  <si>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</si>
  <si>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</si>
  <si>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</si>
  <si>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</si>
  <si>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</si>
  <si>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</si>
  <si>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</si>
  <si>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</si>
  <si>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</si>
  <si>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</si>
  <si>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</si>
  <si>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</si>
  <si>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</si>
  <si>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</si>
  <si>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</si>
  <si>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</si>
  <si>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</si>
  <si>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</si>
  <si>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</si>
  <si>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</si>
  <si>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</si>
  <si>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</si>
  <si>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</si>
  <si>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</si>
  <si>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</si>
  <si>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</si>
  <si>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</si>
  <si>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</si>
  <si>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</si>
  <si>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</si>
  <si>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</si>
  <si>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</si>
  <si>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</si>
  <si>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</si>
  <si>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</si>
  <si>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</si>
  <si>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</si>
  <si>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</si>
  <si>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</si>
  <si>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</si>
  <si>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</si>
  <si>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</si>
  <si>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</si>
  <si>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</si>
  <si>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</si>
  <si>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</si>
  <si>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</si>
  <si>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</si>
  <si>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</si>
  <si>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</si>
  <si>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    Corporations^</t>
  </si>
  <si>
    <t>Methodological Note</t>
  </si>
  <si>
    <t>For Further Information</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</si>
  <si>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</si>
  <si>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</si>
  <si>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</si>
  <si>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</si>
  <si>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</si>
  <si>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</si>
  <si>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</si>
  <si>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</si>
  <si>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</si>
  <si>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</si>
  <si>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</si>
  <si>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</si>
  <si>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</si>
  <si>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</si>
  <si>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</si>
  <si>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</si>
  <si>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</si>
  <si>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 xml:space="preserve">Data for previous period </t>
  </si>
  <si>
    <t>Net foreign position of the central bank</t>
  </si>
  <si>
    <t xml:space="preserve">   Foreign currency reserves</t>
  </si>
  <si>
    <t xml:space="preserve">   IMF reserve position</t>
  </si>
  <si>
    <t xml:space="preserve">    Central government (net)</t>
  </si>
  <si>
    <t xml:space="preserve">    Other (public and private) financial corporations (net) </t>
  </si>
  <si>
    <t>Q4/22</t>
  </si>
  <si>
    <t>Last updated 12 May 2023</t>
  </si>
  <si>
    <t>Last updated 31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</si>
</sst>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0.0"/>
    <numFmt numFmtId="166" formatCode="_(* #,##0_);_(* \(#,##0\);_(* &quot;-&quot;??_);_(@_)"/>
    <numFmt numFmtId="167" formatCode="[$-409]mmm/yy;@"/>
    <numFmt numFmtId="168" formatCode="#,##0.00000"/>
  </numFmts>
  <fonts count="22" x14ac:knownFonts="1">
    <font>
      <sz val="10"/>
      <name val="Arial"/>
    </font>
    <font>
      <sz val="10"/>
      <name val="Arial"/>
      <family val="2"/>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sz val="10"/>
      <color indexed="12"/>
      <name val="Arial"/>
      <family val="2"/>
    </font>
    <font>
      <i/>
      <sz val="10"/>
      <name val="Times New Roman"/>
      <family val="1"/>
    </font>
    <font>
      <sz val="10"/>
      <color indexed="8"/>
      <name val="Times New Roman"/>
      <family val="1"/>
    </font>
    <font>
      <i/>
      <sz val="10"/>
      <color indexed="8"/>
      <name val="Times New Roman"/>
      <family val="1"/>
    </font>
    <font>
      <b/>
      <sz val="12"/>
      <name val="Times New Roman"/>
      <family val="1"/>
    </font>
    <font>
      <b/>
      <i/>
      <sz val="10"/>
      <name val="Times New Roman"/>
      <family val="1"/>
    </font>
    <font>
      <vertAlign val="superscript"/>
      <sz val="10"/>
      <name val="Times New Roman"/>
      <family val="1"/>
    </font>
    <font>
      <sz val="10"/>
      <name val="Arial"/>
      <family val="2"/>
    </font>
    <font>
      <sz val="10"/>
      <name val="Arial"/>
      <family val="2"/>
    </font>
    <font>
      <b/>
      <vertAlign val="superscript"/>
      <sz val="10"/>
      <name val="Times New Roman"/>
      <family val="1"/>
    </font>
    <font>
      <i/>
      <vertAlign val="superscript"/>
      <sz val="10"/>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05">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9"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15" fontId="9" fillId="2" borderId="0" xfId="0" applyNumberFormat="1" applyFont="1" applyFill="1" applyAlignment="1">
      <alignment horizontal="left"/>
    </xf>
    <xf numFmtId="0" fontId="7" fillId="2" borderId="0" xfId="0" applyFont="1" applyFill="1"/>
    <xf numFmtId="3" fontId="0" fillId="2" borderId="0" xfId="0" applyNumberFormat="1" applyFill="1"/>
    <xf numFmtId="3" fontId="0" fillId="2" borderId="0" xfId="0" applyNumberFormat="1" applyFill="1" applyAlignment="1">
      <alignment horizontal="center"/>
    </xf>
    <xf numFmtId="0" fontId="9" fillId="2" borderId="1" xfId="0" applyFont="1" applyFill="1" applyBorder="1" applyAlignment="1">
      <alignment horizontal="center" wrapText="1"/>
    </xf>
    <xf numFmtId="3" fontId="5" fillId="2" borderId="0" xfId="0" applyNumberFormat="1" applyFont="1" applyFill="1"/>
    <xf numFmtId="0" fontId="9" fillId="2" borderId="1" xfId="0" applyFont="1" applyFill="1" applyBorder="1" applyAlignment="1">
      <alignment vertical="top"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vertical="top" wrapText="1"/>
    </xf>
    <xf numFmtId="3" fontId="11" fillId="2" borderId="0" xfId="0" applyNumberFormat="1" applyFont="1" applyFill="1"/>
    <xf numFmtId="0" fontId="11" fillId="2" borderId="0" xfId="0" applyFont="1" applyFill="1"/>
    <xf numFmtId="165" fontId="5" fillId="2" borderId="0" xfId="0" applyNumberFormat="1" applyFont="1" applyFill="1"/>
    <xf numFmtId="0" fontId="11" fillId="2" borderId="1" xfId="0" applyFont="1" applyFill="1" applyBorder="1" applyAlignment="1">
      <alignment vertical="top" wrapText="1"/>
    </xf>
    <xf numFmtId="16"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16" fontId="5"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indent="2"/>
    </xf>
    <xf numFmtId="0" fontId="11" fillId="2" borderId="1" xfId="0" applyFont="1" applyFill="1" applyBorder="1" applyAlignment="1">
      <alignment horizontal="center"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0" fillId="2" borderId="2" xfId="0" applyFill="1" applyBorder="1" applyAlignment="1"/>
    <xf numFmtId="3" fontId="0" fillId="2" borderId="2" xfId="0" applyNumberFormat="1" applyFill="1" applyBorder="1" applyAlignment="1"/>
    <xf numFmtId="0" fontId="10" fillId="2" borderId="1" xfId="5" applyFill="1" applyBorder="1" applyAlignment="1" applyProtection="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2"/>
    </xf>
    <xf numFmtId="0" fontId="10" fillId="2" borderId="1" xfId="5" applyFill="1" applyBorder="1" applyAlignment="1" applyProtection="1">
      <alignment vertical="top" wrapText="1"/>
    </xf>
    <xf numFmtId="166" fontId="5" fillId="2" borderId="0" xfId="0" applyNumberFormat="1" applyFont="1" applyFill="1"/>
    <xf numFmtId="0" fontId="13" fillId="2" borderId="1" xfId="0" applyFont="1" applyFill="1" applyBorder="1" applyAlignment="1">
      <alignment vertical="top" wrapText="1"/>
    </xf>
    <xf numFmtId="16" fontId="11" fillId="2" borderId="1" xfId="0" quotePrefix="1" applyNumberFormat="1" applyFont="1" applyFill="1" applyBorder="1" applyAlignment="1">
      <alignment horizontal="center" vertical="top" wrapText="1"/>
    </xf>
    <xf numFmtId="164" fontId="5" fillId="2" borderId="0" xfId="0" applyNumberFormat="1" applyFont="1" applyFill="1"/>
    <xf numFmtId="166" fontId="5" fillId="2" borderId="1" xfId="0" applyNumberFormat="1" applyFont="1" applyFill="1" applyBorder="1" applyAlignment="1">
      <alignment vertical="top" wrapText="1"/>
    </xf>
    <xf numFmtId="0" fontId="9" fillId="2" borderId="3" xfId="0" applyFont="1" applyFill="1" applyBorder="1" applyAlignment="1">
      <alignment vertical="top" wrapText="1"/>
    </xf>
    <xf numFmtId="0" fontId="10" fillId="2" borderId="5" xfId="5" applyFill="1" applyBorder="1" applyAlignment="1" applyProtection="1">
      <alignment wrapText="1"/>
    </xf>
    <xf numFmtId="0" fontId="10" fillId="2" borderId="0" xfId="5" applyFill="1" applyAlignment="1" applyProtection="1"/>
    <xf numFmtId="0" fontId="9" fillId="2" borderId="6" xfId="0" applyFont="1" applyFill="1" applyBorder="1" applyAlignment="1">
      <alignment vertical="top" wrapText="1"/>
    </xf>
    <xf numFmtId="0" fontId="5" fillId="2" borderId="2" xfId="0" applyFont="1" applyFill="1" applyBorder="1" applyAlignment="1">
      <alignment horizontal="center" vertical="top" wrapText="1"/>
    </xf>
    <xf numFmtId="0" fontId="9" fillId="2" borderId="2" xfId="0" applyFont="1" applyFill="1" applyBorder="1" applyAlignment="1">
      <alignment vertical="top" wrapText="1"/>
    </xf>
    <xf numFmtId="0" fontId="12" fillId="2" borderId="1" xfId="0" applyFont="1" applyFill="1" applyBorder="1" applyAlignment="1">
      <alignment horizontal="left" vertical="top" wrapText="1" indent="1"/>
    </xf>
    <xf numFmtId="0" fontId="12" fillId="2" borderId="1" xfId="0" applyFont="1" applyFill="1" applyBorder="1" applyAlignment="1">
      <alignment vertical="top" wrapText="1"/>
    </xf>
    <xf numFmtId="0" fontId="13" fillId="2" borderId="1" xfId="0" applyFont="1" applyFill="1" applyBorder="1" applyAlignment="1">
      <alignment horizontal="left" vertical="top" wrapText="1" indent="2"/>
    </xf>
    <xf numFmtId="0" fontId="0" fillId="2" borderId="2" xfId="0" applyFill="1" applyBorder="1" applyAlignment="1">
      <alignment horizontal="center" vertical="top" wrapText="1"/>
    </xf>
    <xf numFmtId="165" fontId="9" fillId="2" borderId="1" xfId="0" applyNumberFormat="1" applyFont="1" applyFill="1" applyBorder="1" applyAlignment="1">
      <alignment vertical="top" wrapText="1"/>
    </xf>
    <xf numFmtId="0" fontId="9" fillId="2" borderId="1" xfId="0" applyFont="1" applyFill="1" applyBorder="1" applyAlignment="1">
      <alignment horizontal="center" vertical="top" wrapText="1"/>
    </xf>
    <xf numFmtId="165" fontId="9"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10" fillId="2" borderId="2" xfId="5" applyFill="1" applyBorder="1" applyAlignment="1" applyProtection="1"/>
    <xf numFmtId="0" fontId="10" fillId="2" borderId="4" xfId="5" applyFill="1" applyBorder="1" applyAlignment="1" applyProtection="1">
      <alignment horizontal="left" vertical="top" wrapText="1"/>
    </xf>
    <xf numFmtId="0" fontId="5"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3" fontId="11" fillId="2" borderId="1" xfId="0" applyNumberFormat="1" applyFont="1" applyFill="1" applyBorder="1" applyAlignment="1">
      <alignment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166" fontId="11" fillId="2" borderId="0" xfId="1" applyNumberFormat="1" applyFont="1" applyFill="1"/>
    <xf numFmtId="3" fontId="5" fillId="2" borderId="1" xfId="0" applyNumberFormat="1" applyFont="1" applyFill="1" applyBorder="1" applyAlignment="1">
      <alignment horizontal="right" vertical="top" wrapText="1"/>
    </xf>
    <xf numFmtId="0" fontId="5" fillId="2" borderId="0" xfId="0" applyFont="1" applyFill="1" applyAlignment="1">
      <alignment horizontal="left"/>
    </xf>
    <xf numFmtId="0" fontId="0" fillId="2" borderId="0" xfId="0" applyFill="1" applyAlignment="1">
      <alignment wrapText="1"/>
    </xf>
    <xf numFmtId="3" fontId="0" fillId="2" borderId="0" xfId="0" applyNumberFormat="1" applyFill="1" applyAlignment="1"/>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9"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3" fontId="11" fillId="0" borderId="1" xfId="0" applyNumberFormat="1" applyFont="1" applyFill="1" applyBorder="1" applyAlignment="1">
      <alignment horizontal="right" vertical="top" wrapText="1"/>
    </xf>
    <xf numFmtId="166" fontId="5" fillId="0" borderId="0" xfId="1" applyNumberFormat="1" applyFont="1" applyFill="1"/>
    <xf numFmtId="166" fontId="5" fillId="2" borderId="0" xfId="1" applyNumberFormat="1" applyFont="1" applyFill="1"/>
    <xf numFmtId="166" fontId="11" fillId="2" borderId="0" xfId="0" applyNumberFormat="1" applyFont="1" applyFill="1"/>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12" fillId="2" borderId="1" xfId="0" applyFont="1" applyFill="1" applyBorder="1" applyAlignment="1">
      <alignment horizontal="left" vertical="top" wrapText="1" indent="1"/>
    </xf>
    <xf numFmtId="0" fontId="0" fillId="0" borderId="2" xfId="0" applyBorder="1" applyAlignment="1">
      <alignment vertical="center" wrapText="1"/>
    </xf>
    <xf numFmtId="3" fontId="11" fillId="2" borderId="2" xfId="0" applyNumberFormat="1" applyFont="1" applyFill="1" applyBorder="1" applyAlignment="1">
      <alignment vertical="center" wrapText="1"/>
    </xf>
    <xf numFmtId="0" fontId="9" fillId="2" borderId="1" xfId="0" applyFont="1" applyFill="1" applyBorder="1" applyAlignment="1">
      <alignment vertical="center"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0" fontId="11" fillId="2" borderId="1" xfId="0" applyFont="1" applyFill="1" applyBorder="1" applyAlignment="1">
      <alignment vertical="top" wrapText="1"/>
    </xf>
    <xf numFmtId="0" fontId="0" fillId="0" borderId="0" xfId="0" applyFill="1" applyBorder="1"/>
    <xf numFmtId="0" fontId="6" fillId="0" borderId="0" xfId="0" applyFont="1" applyFill="1" applyBorder="1" applyAlignment="1">
      <alignment horizontal="left"/>
    </xf>
    <xf numFmtId="0" fontId="7" fillId="0" borderId="0" xfId="0" applyFont="1" applyFill="1" applyBorder="1" applyAlignment="1">
      <alignment horizontal="left"/>
    </xf>
    <xf numFmtId="3" fontId="0" fillId="0" borderId="0" xfId="0" applyNumberFormat="1" applyFill="1" applyBorder="1"/>
    <xf numFmtId="3" fontId="0" fillId="0" borderId="0" xfId="0" applyNumberFormat="1" applyFill="1" applyBorder="1" applyAlignment="1">
      <alignment horizontal="center"/>
    </xf>
    <xf numFmtId="0" fontId="9" fillId="0" borderId="0" xfId="0" applyFont="1" applyFill="1" applyBorder="1" applyAlignment="1">
      <alignment horizontal="center" wrapText="1"/>
    </xf>
    <xf numFmtId="0" fontId="5" fillId="0" borderId="0" xfId="0" applyFont="1" applyFill="1" applyBorder="1"/>
    <xf numFmtId="3" fontId="5" fillId="0" borderId="0" xfId="0" applyNumberFormat="1" applyFont="1" applyFill="1" applyBorder="1" applyAlignment="1">
      <alignment vertical="top" wrapText="1"/>
    </xf>
    <xf numFmtId="168" fontId="5" fillId="0" borderId="0" xfId="0" applyNumberFormat="1" applyFont="1" applyFill="1" applyBorder="1"/>
    <xf numFmtId="3"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0" fontId="11" fillId="0" borderId="0" xfId="0" applyFont="1" applyFill="1" applyBorder="1"/>
    <xf numFmtId="0" fontId="11" fillId="0" borderId="0" xfId="0" applyFont="1" applyFill="1" applyBorder="1" applyAlignment="1">
      <alignment horizontal="right" vertical="top" wrapText="1"/>
    </xf>
    <xf numFmtId="3" fontId="15" fillId="0" borderId="0" xfId="0" applyNumberFormat="1" applyFont="1" applyFill="1" applyBorder="1" applyAlignment="1">
      <alignment horizontal="right" vertical="top"/>
    </xf>
    <xf numFmtId="3" fontId="0" fillId="0" borderId="0" xfId="0" applyNumberFormat="1" applyFill="1" applyBorder="1" applyAlignment="1"/>
    <xf numFmtId="1" fontId="11" fillId="0" borderId="0" xfId="0" applyNumberFormat="1" applyFont="1" applyFill="1" applyBorder="1" applyAlignment="1">
      <alignment horizontal="right" vertical="top" wrapText="1"/>
    </xf>
    <xf numFmtId="166" fontId="11" fillId="0" borderId="0" xfId="2" applyNumberFormat="1" applyFont="1" applyFill="1" applyBorder="1" applyAlignment="1">
      <alignment horizontal="right" vertical="top" wrapText="1"/>
    </xf>
    <xf numFmtId="3" fontId="11" fillId="0" borderId="0" xfId="0" applyNumberFormat="1" applyFont="1" applyFill="1" applyBorder="1" applyAlignment="1">
      <alignment vertical="center" wrapText="1"/>
    </xf>
    <xf numFmtId="165" fontId="9" fillId="0" borderId="0" xfId="0" applyNumberFormat="1" applyFont="1" applyFill="1" applyBorder="1" applyAlignment="1">
      <alignment vertical="top" wrapText="1"/>
    </xf>
    <xf numFmtId="0" fontId="5" fillId="0" borderId="0" xfId="0" applyFont="1" applyFill="1" applyBorder="1" applyAlignment="1"/>
    <xf numFmtId="165" fontId="5" fillId="0" borderId="0" xfId="0" applyNumberFormat="1" applyFont="1" applyFill="1" applyBorder="1"/>
    <xf numFmtId="0" fontId="5" fillId="0" borderId="0" xfId="0" applyFont="1" applyFill="1" applyBorder="1" applyAlignment="1">
      <alignment vertical="center"/>
    </xf>
    <xf numFmtId="0" fontId="0" fillId="0" borderId="0" xfId="0" applyFill="1" applyBorder="1" applyAlignment="1">
      <alignment vertical="center"/>
    </xf>
    <xf numFmtId="3" fontId="12" fillId="0" borderId="4" xfId="0" applyNumberFormat="1" applyFont="1" applyFill="1" applyBorder="1" applyAlignment="1">
      <alignment vertical="top" wrapText="1"/>
    </xf>
    <xf numFmtId="3" fontId="12" fillId="2" borderId="4" xfId="0" applyNumberFormat="1" applyFont="1" applyFill="1" applyBorder="1" applyAlignment="1">
      <alignment vertical="top" wrapText="1"/>
    </xf>
    <xf numFmtId="3" fontId="5" fillId="2" borderId="4" xfId="0" applyNumberFormat="1" applyFont="1" applyFill="1" applyBorder="1" applyAlignment="1">
      <alignment vertical="top" wrapText="1"/>
    </xf>
    <xf numFmtId="3" fontId="11" fillId="2" borderId="4" xfId="0" applyNumberFormat="1" applyFont="1" applyFill="1" applyBorder="1" applyAlignment="1">
      <alignment vertical="top" wrapText="1"/>
    </xf>
    <xf numFmtId="0" fontId="5"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15" fillId="2" borderId="4" xfId="0" applyFont="1" applyFill="1" applyBorder="1" applyAlignment="1">
      <alignment horizontal="center" vertical="top" wrapText="1"/>
    </xf>
    <xf numFmtId="0" fontId="11" fillId="2" borderId="1" xfId="0" applyFont="1" applyFill="1" applyBorder="1" applyAlignment="1">
      <alignment horizontal="right" vertical="top" wrapText="1"/>
    </xf>
    <xf numFmtId="0" fontId="5" fillId="2" borderId="1" xfId="0" applyFont="1" applyFill="1" applyBorder="1" applyAlignment="1">
      <alignment horizontal="right" vertical="top" wrapText="1"/>
    </xf>
    <xf numFmtId="0" fontId="5" fillId="2" borderId="1" xfId="0" applyFont="1" applyFill="1" applyBorder="1" applyAlignment="1">
      <alignment vertical="top" wrapText="1"/>
    </xf>
    <xf numFmtId="3" fontId="5" fillId="2" borderId="4" xfId="0" applyNumberFormat="1" applyFont="1" applyFill="1" applyBorder="1" applyAlignment="1">
      <alignment horizontal="center" vertical="top" wrapText="1"/>
    </xf>
    <xf numFmtId="3" fontId="5" fillId="2" borderId="4" xfId="0" applyNumberFormat="1" applyFont="1" applyFill="1" applyBorder="1" applyAlignment="1">
      <alignment horizontal="right" vertical="top" wrapText="1"/>
    </xf>
    <xf numFmtId="3" fontId="15" fillId="2" borderId="4" xfId="0" applyNumberFormat="1"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11" fillId="2" borderId="1" xfId="0" applyFont="1" applyFill="1" applyBorder="1" applyAlignment="1">
      <alignment horizontal="left" vertical="top" wrapText="1" indent="1"/>
    </xf>
    <xf numFmtId="0" fontId="11" fillId="2" borderId="4" xfId="0" applyFont="1" applyFill="1" applyBorder="1" applyAlignment="1">
      <alignment horizontal="center" vertical="top" wrapText="1"/>
    </xf>
    <xf numFmtId="3" fontId="12" fillId="0" borderId="0" xfId="0" applyNumberFormat="1" applyFont="1" applyFill="1" applyBorder="1" applyAlignment="1">
      <alignment horizontal="right" vertical="top" wrapText="1"/>
    </xf>
    <xf numFmtId="3" fontId="5" fillId="0" borderId="0" xfId="0" applyNumberFormat="1"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5" fillId="2" borderId="4" xfId="0" applyFont="1" applyFill="1" applyBorder="1" applyAlignment="1">
      <alignment horizontal="center" vertical="top" wrapText="1"/>
    </xf>
    <xf numFmtId="17" fontId="11" fillId="2" borderId="4" xfId="0" quotePrefix="1" applyNumberFormat="1" applyFont="1" applyFill="1" applyBorder="1" applyAlignment="1">
      <alignment horizontal="center" vertical="top" wrapText="1"/>
    </xf>
    <xf numFmtId="0" fontId="11" fillId="2" borderId="4" xfId="0" applyFont="1" applyFill="1" applyBorder="1" applyAlignment="1">
      <alignment horizontal="left" vertical="top" wrapText="1" indent="1"/>
    </xf>
    <xf numFmtId="0" fontId="11" fillId="2" borderId="4" xfId="0" applyFont="1" applyFill="1" applyBorder="1" applyAlignment="1">
      <alignment horizontal="right" vertical="top" wrapText="1"/>
    </xf>
    <xf numFmtId="3" fontId="11" fillId="0" borderId="1" xfId="0" applyNumberFormat="1" applyFont="1" applyFill="1" applyBorder="1" applyAlignment="1">
      <alignment horizontal="right" vertical="top"/>
    </xf>
    <xf numFmtId="0" fontId="11" fillId="2" borderId="1" xfId="0" applyFont="1" applyFill="1" applyBorder="1" applyAlignment="1">
      <alignment horizontal="center" vertical="top" wrapText="1"/>
    </xf>
    <xf numFmtId="3" fontId="5" fillId="0" borderId="4" xfId="0" applyNumberFormat="1" applyFont="1" applyFill="1" applyBorder="1" applyAlignment="1">
      <alignment horizontal="right" vertical="top" wrapText="1"/>
    </xf>
    <xf numFmtId="3" fontId="11" fillId="0" borderId="4" xfId="0" applyNumberFormat="1" applyFont="1" applyFill="1" applyBorder="1" applyAlignment="1">
      <alignment vertical="top" wrapText="1"/>
    </xf>
    <xf numFmtId="3" fontId="5" fillId="0" borderId="4" xfId="0" applyNumberFormat="1" applyFont="1" applyFill="1" applyBorder="1" applyAlignment="1">
      <alignment vertical="top" wrapText="1"/>
    </xf>
    <xf numFmtId="167" fontId="11" fillId="2" borderId="1" xfId="0" quotePrefix="1" applyNumberFormat="1" applyFont="1" applyFill="1" applyBorder="1" applyAlignment="1">
      <alignment horizontal="center" vertical="center" wrapText="1"/>
    </xf>
    <xf numFmtId="3" fontId="11" fillId="0" borderId="1" xfId="0" applyNumberFormat="1" applyFont="1" applyFill="1" applyBorder="1" applyAlignment="1">
      <alignment horizontal="right" vertical="center" wrapText="1"/>
    </xf>
    <xf numFmtId="166" fontId="11" fillId="2" borderId="1" xfId="2" applyNumberFormat="1" applyFont="1" applyFill="1" applyBorder="1" applyAlignment="1">
      <alignment horizontal="right" vertical="center" wrapText="1"/>
    </xf>
    <xf numFmtId="3" fontId="11" fillId="2" borderId="1" xfId="0" applyNumberFormat="1" applyFont="1" applyFill="1" applyBorder="1" applyAlignment="1">
      <alignment horizontal="right" vertical="center" wrapText="1"/>
    </xf>
    <xf numFmtId="0" fontId="11" fillId="2" borderId="1" xfId="0" applyFont="1" applyFill="1" applyBorder="1" applyAlignment="1">
      <alignment horizontal="center" vertical="top" wrapText="1"/>
    </xf>
    <xf numFmtId="0" fontId="11" fillId="2" borderId="4" xfId="0" applyFont="1" applyFill="1" applyBorder="1" applyAlignment="1">
      <alignment horizontal="center" vertical="top" wrapText="1"/>
    </xf>
    <xf numFmtId="167" fontId="11" fillId="2" borderId="1" xfId="0" quotePrefix="1" applyNumberFormat="1" applyFont="1" applyFill="1" applyBorder="1" applyAlignment="1">
      <alignment horizontal="center" vertical="top" wrapText="1"/>
    </xf>
    <xf numFmtId="0" fontId="5" fillId="2" borderId="0" xfId="0" applyFont="1" applyFill="1" applyAlignment="1">
      <alignment horizontal="left" vertical="center" wrapText="1"/>
    </xf>
    <xf numFmtId="167" fontId="11" fillId="2" borderId="1" xfId="0" quotePrefix="1" applyNumberFormat="1" applyFont="1" applyFill="1" applyBorder="1" applyAlignment="1">
      <alignment horizontal="center" vertical="top" wrapText="1"/>
    </xf>
    <xf numFmtId="167" fontId="11"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center" vertical="top" wrapText="1"/>
    </xf>
    <xf numFmtId="17" fontId="11"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right" vertical="top" wrapText="1"/>
    </xf>
    <xf numFmtId="0" fontId="2" fillId="2" borderId="0" xfId="0" applyFont="1" applyFill="1" applyAlignment="1">
      <alignment horizontal="center" wrapText="1"/>
    </xf>
    <xf numFmtId="0" fontId="0" fillId="2" borderId="0" xfId="0" applyFill="1" applyAlignment="1">
      <alignment horizontal="center" wrapText="1"/>
    </xf>
    <xf numFmtId="0" fontId="7" fillId="2" borderId="0" xfId="0" applyFont="1" applyFill="1" applyAlignment="1">
      <alignment wrapText="1"/>
    </xf>
    <xf numFmtId="0" fontId="17" fillId="2" borderId="0" xfId="0" applyFont="1" applyFill="1" applyAlignment="1">
      <alignment wrapText="1"/>
    </xf>
    <xf numFmtId="0" fontId="8" fillId="2" borderId="0" xfId="0" applyFont="1" applyFill="1" applyAlignment="1"/>
    <xf numFmtId="0" fontId="3" fillId="2" borderId="0" xfId="0" applyFont="1" applyFill="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0" xfId="0" applyFont="1" applyFill="1" applyBorder="1" applyAlignment="1">
      <alignment horizontal="right" vertical="top" wrapText="1"/>
    </xf>
    <xf numFmtId="0" fontId="11" fillId="2" borderId="1" xfId="0" applyFont="1" applyFill="1" applyBorder="1" applyAlignment="1">
      <alignment horizontal="left" vertical="top" wrapText="1" indent="2"/>
    </xf>
    <xf numFmtId="0" fontId="9" fillId="2" borderId="1"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5" fillId="2" borderId="0" xfId="0" applyFont="1" applyFill="1" applyAlignment="1">
      <alignment vertical="top" wrapText="1"/>
    </xf>
    <xf numFmtId="0" fontId="16" fillId="2" borderId="0" xfId="0" applyFont="1" applyFill="1" applyAlignment="1">
      <alignment vertical="top" wrapText="1"/>
    </xf>
    <xf numFmtId="0" fontId="14" fillId="2" borderId="7" xfId="0" applyFont="1" applyFill="1" applyBorder="1" applyAlignment="1">
      <alignment vertical="top" wrapText="1"/>
    </xf>
    <xf numFmtId="0" fontId="14" fillId="2" borderId="8" xfId="0" applyFont="1" applyFill="1" applyBorder="1" applyAlignment="1">
      <alignment vertical="top" wrapText="1"/>
    </xf>
    <xf numFmtId="0" fontId="14" fillId="2" borderId="5" xfId="0" applyFont="1" applyFill="1" applyBorder="1" applyAlignment="1">
      <alignment vertical="top" wrapText="1"/>
    </xf>
  </cellXfs>
  <cellStyles count="10">
    <cellStyle name="Comma" xfId="1" builtinId="3"/>
    <cellStyle name="Comma 2" xfId="2" xr:uid="{00000000-0005-0000-0000-000001000000}"/>
    <cellStyle name="Comma 2 2" xfId="3" xr:uid="{00000000-0005-0000-0000-000002000000}"/>
    <cellStyle name="Comma 2 2 2" xfId="8" xr:uid="{00000000-0005-0000-0000-000003000000}"/>
    <cellStyle name="Comma 2 3" xfId="7" xr:uid="{00000000-0005-0000-0000-000004000000}"/>
    <cellStyle name="Comma 5 2" xfId="4" xr:uid="{00000000-0005-0000-0000-000005000000}"/>
    <cellStyle name="Hyperlink" xfId="5" builtinId="8"/>
    <cellStyle name="Normal" xfId="0" builtinId="0"/>
    <cellStyle name="Normal 2" xfId="6" xr:uid="{00000000-0005-0000-0000-000008000000}"/>
    <cellStyle name="Normal 2 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3</xdr:row>
      <xdr:rowOff>38100</xdr:rowOff>
    </xdr:to>
    <xdr:pic>
      <xdr:nvPicPr>
        <xdr:cNvPr id="2875" name="Picture 1">
          <a:extLst>
            <a:ext uri="{FF2B5EF4-FFF2-40B4-BE49-F238E27FC236}">
              <a16:creationId xmlns:a16="http://schemas.microsoft.com/office/drawing/2014/main" id="{00000000-0008-0000-0000-00003B0B0000}"/>
            </a:ext>
          </a:extLst>
        </xdr:cNvPr>
        <xdr:cNvPicPr>
          <a:picLocks noChangeAspect="1"/>
        </xdr:cNvPicPr>
      </xdr:nvPicPr>
      <xdr:blipFill>
        <a:blip xmlns:r="http://schemas.openxmlformats.org/officeDocument/2006/relationships" r:embed="rId1"/>
        <a:srcRect/>
        <a:stretch>
          <a:fillRect/>
        </a:stretch>
      </xdr:blipFill>
      <xdr:spPr bwMode="auto">
        <a:xfrm>
          <a:off x="0" y="0"/>
          <a:ext cx="1752600" cy="70899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m.mu/pdf/Statistics/NSDP/BPM6%20Information%20Note" TargetMode="External"/><Relationship Id="rId3" Type="http://schemas.openxmlformats.org/officeDocument/2006/relationships/hyperlink" Target="https://www.bom.mu/pdf/Statistics/NSDP/methodological_note.pdf" TargetMode="External"/><Relationship Id="rId7" Type="http://schemas.openxmlformats.org/officeDocument/2006/relationships/hyperlink" Target="https://www.bom.mu/pdf/IMF/RLTCurrent.xls" TargetMode="External"/><Relationship Id="rId2" Type="http://schemas.openxmlformats.org/officeDocument/2006/relationships/hyperlink" Target="https://www.bom.mu/pdf/Statistics/NSDP/BoPDatabase.xlsx" TargetMode="External"/><Relationship Id="rId1" Type="http://schemas.openxmlformats.org/officeDocument/2006/relationships/hyperlink" Target="https://www.bom.mu/pdf/IMF/PIRCurrent.pdf" TargetMode="External"/><Relationship Id="rId6" Type="http://schemas.openxmlformats.org/officeDocument/2006/relationships/hyperlink" Target="https://www.bom.mu/markets/foreign-exchange/consolidated-indicative-exchange-rates" TargetMode="External"/><Relationship Id="rId5" Type="http://schemas.openxmlformats.org/officeDocument/2006/relationships/hyperlink" Target="https://www.bom.mu/pdf/Statistics/NSDP/IIP.xlsx" TargetMode="External"/><Relationship Id="rId10" Type="http://schemas.openxmlformats.org/officeDocument/2006/relationships/drawing" Target="../drawings/drawing1.xml"/><Relationship Id="rId4" Type="http://schemas.openxmlformats.org/officeDocument/2006/relationships/hyperlink" Target="https://www.bom.mu/pdf/Statistics/NSDP/GOIRDatabas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7"/>
  <sheetViews>
    <sheetView showGridLines="0" tabSelected="1" zoomScale="90" zoomScaleNormal="90" workbookViewId="0">
      <pane ySplit="15" topLeftCell="A16" activePane="bottomLeft" state="frozen"/>
      <selection pane="bottomLeft" activeCell="H6" sqref="H6"/>
    </sheetView>
  </sheetViews>
  <sheetFormatPr defaultColWidth="12.42578125" defaultRowHeight="12.75" x14ac:dyDescent="0.2"/>
  <cols>
    <col min="1" max="1" width="31.28515625" style="1" customWidth="1"/>
    <col min="2" max="2" width="13.85546875" style="3" customWidth="1"/>
    <col min="3" max="3" width="10.7109375" style="3" bestFit="1" customWidth="1"/>
    <col min="4" max="4" width="14.85546875" style="1" bestFit="1" customWidth="1"/>
    <col min="5" max="5" width="15" style="1" customWidth="1"/>
    <col min="6" max="6" width="42.42578125" style="4" customWidth="1"/>
    <col min="7" max="7" width="0" style="1" hidden="1" customWidth="1"/>
    <col min="8" max="8" width="15.5703125" style="1" customWidth="1"/>
    <col min="9" max="9" width="16.42578125" style="1" customWidth="1"/>
    <col min="10" max="10" width="12.5703125" style="100" customWidth="1"/>
    <col min="11" max="11" width="15" style="100" customWidth="1"/>
    <col min="12" max="13" width="12.42578125" style="100"/>
    <col min="14" max="16384" width="12.42578125" style="1"/>
  </cols>
  <sheetData>
    <row r="1" spans="1:13" ht="30" customHeight="1" x14ac:dyDescent="0.3">
      <c r="A1" s="176" t="s">
        <v>0</v>
      </c>
      <c r="B1" s="176"/>
      <c r="C1" s="176"/>
      <c r="D1" s="176"/>
      <c r="E1" s="176"/>
      <c r="F1" s="177"/>
    </row>
    <row r="2" spans="1:13" ht="14.25" x14ac:dyDescent="0.2">
      <c r="A2" s="2"/>
    </row>
    <row r="3" spans="1:13" ht="9" customHeight="1" x14ac:dyDescent="0.25">
      <c r="A3" s="5"/>
      <c r="B3" s="5"/>
      <c r="C3" s="5"/>
      <c r="D3" s="6"/>
      <c r="E3" s="6"/>
      <c r="F3" s="1"/>
      <c r="J3" s="101"/>
      <c r="K3" s="101"/>
    </row>
    <row r="4" spans="1:13" x14ac:dyDescent="0.2">
      <c r="F4" s="7" t="s">
        <v>1</v>
      </c>
    </row>
    <row r="5" spans="1:13" ht="15" x14ac:dyDescent="0.25">
      <c r="B5" s="8"/>
      <c r="C5" s="8"/>
      <c r="D5" s="9"/>
      <c r="F5" s="10">
        <v>45077</v>
      </c>
      <c r="J5" s="102"/>
    </row>
    <row r="6" spans="1:13" ht="4.5" customHeight="1" x14ac:dyDescent="0.2"/>
    <row r="7" spans="1:13" x14ac:dyDescent="0.2">
      <c r="A7" s="4" t="s">
        <v>2</v>
      </c>
    </row>
    <row r="8" spans="1:13" ht="10.5" customHeight="1" x14ac:dyDescent="0.25">
      <c r="A8" s="11"/>
    </row>
    <row r="9" spans="1:13" ht="13.5" x14ac:dyDescent="0.25">
      <c r="A9" s="178" t="s">
        <v>3</v>
      </c>
      <c r="B9" s="179"/>
      <c r="C9" s="179"/>
      <c r="D9" s="179"/>
      <c r="E9" s="179"/>
      <c r="F9" s="179"/>
    </row>
    <row r="10" spans="1:13" ht="11.25" hidden="1" customHeight="1" x14ac:dyDescent="0.25">
      <c r="A10" s="11"/>
    </row>
    <row r="11" spans="1:13" ht="9.75" hidden="1" customHeight="1" x14ac:dyDescent="0.2">
      <c r="A11" s="180"/>
      <c r="B11" s="181"/>
      <c r="C11" s="181"/>
      <c r="D11" s="181"/>
      <c r="E11" s="12"/>
      <c r="K11" s="103"/>
    </row>
    <row r="12" spans="1:13" ht="9.75" customHeight="1" x14ac:dyDescent="0.25">
      <c r="A12" s="11"/>
      <c r="C12" s="13"/>
      <c r="D12" s="13"/>
      <c r="E12" s="13"/>
      <c r="J12" s="104"/>
      <c r="K12" s="104"/>
    </row>
    <row r="13" spans="1:13" ht="21" customHeight="1" x14ac:dyDescent="0.2">
      <c r="A13" s="185" t="s">
        <v>4</v>
      </c>
      <c r="B13" s="185" t="s">
        <v>5</v>
      </c>
      <c r="C13" s="188" t="s">
        <v>6</v>
      </c>
      <c r="D13" s="189"/>
      <c r="E13" s="190"/>
      <c r="F13" s="185" t="s">
        <v>7</v>
      </c>
    </row>
    <row r="14" spans="1:13" ht="13.5" customHeight="1" x14ac:dyDescent="0.2">
      <c r="A14" s="186"/>
      <c r="B14" s="187"/>
      <c r="C14" s="191"/>
      <c r="D14" s="192"/>
      <c r="E14" s="193"/>
      <c r="F14" s="186"/>
    </row>
    <row r="15" spans="1:13" ht="31.5" customHeight="1" x14ac:dyDescent="0.2">
      <c r="A15" s="186"/>
      <c r="B15" s="187"/>
      <c r="C15" s="14" t="s">
        <v>8</v>
      </c>
      <c r="D15" s="14" t="s">
        <v>62</v>
      </c>
      <c r="E15" s="14" t="s">
        <v>86</v>
      </c>
      <c r="F15" s="186"/>
      <c r="J15" s="105"/>
      <c r="K15" s="105"/>
    </row>
    <row r="16" spans="1:13" s="4" customFormat="1" ht="26.25" customHeight="1" x14ac:dyDescent="0.2">
      <c r="A16" s="182" t="s">
        <v>10</v>
      </c>
      <c r="B16" s="183"/>
      <c r="C16" s="183"/>
      <c r="D16" s="183"/>
      <c r="E16" s="183"/>
      <c r="F16" s="184"/>
      <c r="G16" s="15"/>
      <c r="J16" s="106"/>
      <c r="K16" s="106"/>
      <c r="L16" s="106"/>
      <c r="M16" s="106"/>
    </row>
    <row r="17" spans="1:13" s="4" customFormat="1" ht="29.25" customHeight="1" x14ac:dyDescent="0.2">
      <c r="A17" s="16" t="s">
        <v>60</v>
      </c>
      <c r="B17" s="17"/>
      <c r="C17" s="18"/>
      <c r="D17" s="19"/>
      <c r="E17" s="19"/>
      <c r="F17" s="93" t="s">
        <v>94</v>
      </c>
      <c r="J17" s="107"/>
      <c r="K17" s="107"/>
      <c r="L17" s="106"/>
      <c r="M17" s="106"/>
    </row>
    <row r="18" spans="1:13" s="4" customFormat="1" ht="30" customHeight="1" x14ac:dyDescent="0.2">
      <c r="A18" s="135" t="s">
        <v>82</v>
      </c>
      <c r="B18" s="147" t="s">
        <v>9</v>
      </c>
      <c r="C18" s="148">
        <v>45017</v>
      </c>
      <c r="D18" s="124">
        <v>812680.43922038737</v>
      </c>
      <c r="E18" s="125">
        <v>821910.22135618166</v>
      </c>
      <c r="F18" s="136"/>
      <c r="G18" s="15"/>
      <c r="H18" s="15"/>
      <c r="J18" s="143"/>
      <c r="K18" s="143"/>
      <c r="L18" s="108"/>
      <c r="M18" s="108"/>
    </row>
    <row r="19" spans="1:13" s="4" customFormat="1" ht="30" customHeight="1" x14ac:dyDescent="0.2">
      <c r="A19" s="135" t="s">
        <v>81</v>
      </c>
      <c r="B19" s="128" t="s">
        <v>9</v>
      </c>
      <c r="C19" s="148">
        <f>C18</f>
        <v>45017</v>
      </c>
      <c r="D19" s="153" t="s">
        <v>80</v>
      </c>
      <c r="E19" s="137" t="s">
        <v>80</v>
      </c>
      <c r="F19" s="138"/>
      <c r="G19" s="15"/>
      <c r="H19" s="15"/>
      <c r="J19" s="144"/>
      <c r="K19" s="144"/>
      <c r="L19" s="108"/>
      <c r="M19" s="108"/>
    </row>
    <row r="20" spans="1:13" s="4" customFormat="1" ht="30" customHeight="1" x14ac:dyDescent="0.2">
      <c r="A20" s="135" t="s">
        <v>83</v>
      </c>
      <c r="B20" s="128" t="s">
        <v>9</v>
      </c>
      <c r="C20" s="148">
        <f>C18</f>
        <v>45017</v>
      </c>
      <c r="D20" s="153" t="s">
        <v>80</v>
      </c>
      <c r="E20" s="137" t="s">
        <v>80</v>
      </c>
      <c r="F20" s="132"/>
      <c r="G20" s="15"/>
      <c r="J20" s="144"/>
      <c r="K20" s="144"/>
      <c r="L20" s="108"/>
      <c r="M20" s="108"/>
    </row>
    <row r="21" spans="1:13" s="4" customFormat="1" ht="30" customHeight="1" x14ac:dyDescent="0.2">
      <c r="A21" s="135" t="s">
        <v>11</v>
      </c>
      <c r="B21" s="128" t="s">
        <v>9</v>
      </c>
      <c r="C21" s="148">
        <f>C18</f>
        <v>45017</v>
      </c>
      <c r="D21" s="155">
        <v>9169.8648963834821</v>
      </c>
      <c r="E21" s="126">
        <v>8894.4755486745689</v>
      </c>
      <c r="F21" s="134"/>
      <c r="G21" s="15"/>
      <c r="H21" s="15"/>
      <c r="J21" s="144"/>
      <c r="K21" s="144"/>
      <c r="L21" s="108"/>
      <c r="M21" s="108"/>
    </row>
    <row r="22" spans="1:13" s="21" customFormat="1" ht="30" customHeight="1" x14ac:dyDescent="0.2">
      <c r="A22" s="129" t="s">
        <v>77</v>
      </c>
      <c r="B22" s="130" t="s">
        <v>9</v>
      </c>
      <c r="C22" s="148">
        <f>C18</f>
        <v>45017</v>
      </c>
      <c r="D22" s="154">
        <v>808054.07045473112</v>
      </c>
      <c r="E22" s="127">
        <v>808133.56980742305</v>
      </c>
      <c r="F22" s="139"/>
      <c r="G22" s="20"/>
      <c r="H22" s="20"/>
      <c r="J22" s="145"/>
      <c r="K22" s="145"/>
      <c r="L22" s="108"/>
      <c r="M22" s="108"/>
    </row>
    <row r="23" spans="1:13" s="4" customFormat="1" ht="30" customHeight="1" x14ac:dyDescent="0.2">
      <c r="A23" s="135" t="s">
        <v>90</v>
      </c>
      <c r="B23" s="128" t="s">
        <v>9</v>
      </c>
      <c r="C23" s="148">
        <f>C18</f>
        <v>45017</v>
      </c>
      <c r="D23" s="155">
        <v>141973.56460546658</v>
      </c>
      <c r="E23" s="126">
        <v>140951.32705585702</v>
      </c>
      <c r="F23" s="134"/>
      <c r="G23" s="15"/>
      <c r="J23" s="144"/>
      <c r="K23" s="144"/>
      <c r="L23" s="108"/>
      <c r="M23" s="108"/>
    </row>
    <row r="24" spans="1:13" s="4" customFormat="1" ht="30" customHeight="1" x14ac:dyDescent="0.2">
      <c r="A24" s="131" t="s">
        <v>13</v>
      </c>
      <c r="B24" s="128" t="s">
        <v>9</v>
      </c>
      <c r="C24" s="148">
        <f>C18</f>
        <v>45017</v>
      </c>
      <c r="D24" s="155">
        <v>17803.231651379927</v>
      </c>
      <c r="E24" s="126">
        <v>17123.450626212085</v>
      </c>
      <c r="F24" s="134"/>
      <c r="G24" s="22"/>
      <c r="J24" s="144"/>
      <c r="K24" s="144"/>
      <c r="L24" s="108"/>
      <c r="M24" s="108"/>
    </row>
    <row r="25" spans="1:13" s="4" customFormat="1" ht="30" customHeight="1" x14ac:dyDescent="0.2">
      <c r="A25" s="131" t="s">
        <v>14</v>
      </c>
      <c r="B25" s="128" t="s">
        <v>9</v>
      </c>
      <c r="C25" s="148">
        <f>C18</f>
        <v>45017</v>
      </c>
      <c r="D25" s="155">
        <v>455318.54393920011</v>
      </c>
      <c r="E25" s="126">
        <v>453969.97952862596</v>
      </c>
      <c r="F25" s="140"/>
      <c r="J25" s="144"/>
      <c r="K25" s="144"/>
      <c r="L25" s="108"/>
      <c r="M25" s="108"/>
    </row>
    <row r="26" spans="1:13" s="21" customFormat="1" ht="30" customHeight="1" x14ac:dyDescent="0.2">
      <c r="A26" s="141" t="s">
        <v>58</v>
      </c>
      <c r="B26" s="130" t="s">
        <v>9</v>
      </c>
      <c r="C26" s="148">
        <f>C18</f>
        <v>45017</v>
      </c>
      <c r="D26" s="154">
        <v>201403.98690825954</v>
      </c>
      <c r="E26" s="127">
        <v>200151.71312897842</v>
      </c>
      <c r="F26" s="139"/>
      <c r="H26" s="20"/>
      <c r="J26" s="145"/>
      <c r="K26" s="145"/>
      <c r="L26" s="108"/>
      <c r="M26" s="108"/>
    </row>
    <row r="27" spans="1:13" s="21" customFormat="1" ht="30" customHeight="1" x14ac:dyDescent="0.2">
      <c r="A27" s="149" t="s">
        <v>66</v>
      </c>
      <c r="B27" s="142" t="s">
        <v>9</v>
      </c>
      <c r="C27" s="148">
        <f>C18</f>
        <v>45017</v>
      </c>
      <c r="D27" s="154">
        <v>253914.55703094057</v>
      </c>
      <c r="E27" s="127">
        <v>253818.26639964755</v>
      </c>
      <c r="F27" s="150"/>
      <c r="G27" s="20"/>
      <c r="J27" s="145"/>
      <c r="K27" s="145"/>
      <c r="L27" s="108"/>
      <c r="M27" s="108"/>
    </row>
    <row r="28" spans="1:13" s="4" customFormat="1" ht="30" customHeight="1" x14ac:dyDescent="0.2">
      <c r="A28" s="135" t="s">
        <v>91</v>
      </c>
      <c r="B28" s="128" t="s">
        <v>9</v>
      </c>
      <c r="C28" s="148">
        <f>C18</f>
        <v>45017</v>
      </c>
      <c r="D28" s="155">
        <v>192958.73025868443</v>
      </c>
      <c r="E28" s="126">
        <v>196088.81259672795</v>
      </c>
      <c r="F28" s="140"/>
      <c r="J28" s="144"/>
      <c r="K28" s="144"/>
      <c r="L28" s="108"/>
      <c r="M28" s="108"/>
    </row>
    <row r="29" spans="1:13" s="21" customFormat="1" ht="30" customHeight="1" x14ac:dyDescent="0.2">
      <c r="A29" s="129" t="s">
        <v>71</v>
      </c>
      <c r="B29" s="130" t="s">
        <v>9</v>
      </c>
      <c r="C29" s="148">
        <f>C18</f>
        <v>45017</v>
      </c>
      <c r="D29" s="154">
        <v>901950.14828508184</v>
      </c>
      <c r="E29" s="127">
        <v>887432.34110069752</v>
      </c>
      <c r="F29" s="132"/>
      <c r="G29" s="20"/>
      <c r="J29" s="145"/>
      <c r="K29" s="145"/>
      <c r="L29" s="108"/>
      <c r="M29" s="108"/>
    </row>
    <row r="30" spans="1:13" s="21" customFormat="1" ht="30" customHeight="1" x14ac:dyDescent="0.2">
      <c r="A30" s="129" t="s">
        <v>15</v>
      </c>
      <c r="B30" s="130" t="s">
        <v>9</v>
      </c>
      <c r="C30" s="148">
        <f>C18</f>
        <v>45017</v>
      </c>
      <c r="D30" s="154">
        <v>-897323.77951942559</v>
      </c>
      <c r="E30" s="127">
        <v>-873655.68955193891</v>
      </c>
      <c r="F30" s="133"/>
      <c r="J30" s="146"/>
      <c r="K30" s="146"/>
      <c r="L30" s="108"/>
      <c r="M30" s="108"/>
    </row>
    <row r="31" spans="1:13" s="4" customFormat="1" ht="12" customHeight="1" x14ac:dyDescent="0.2">
      <c r="A31" s="23"/>
      <c r="B31" s="17"/>
      <c r="C31" s="24"/>
      <c r="D31" s="25"/>
      <c r="E31" s="25"/>
      <c r="F31" s="26"/>
      <c r="J31" s="109"/>
      <c r="K31" s="109"/>
      <c r="L31" s="106"/>
      <c r="M31" s="106"/>
    </row>
    <row r="32" spans="1:13" s="4" customFormat="1" ht="24.75" customHeight="1" x14ac:dyDescent="0.2">
      <c r="A32" s="16" t="s">
        <v>61</v>
      </c>
      <c r="B32" s="17"/>
      <c r="C32" s="27"/>
      <c r="D32" s="68"/>
      <c r="E32" s="26"/>
      <c r="F32" s="16" t="s">
        <v>93</v>
      </c>
      <c r="J32" s="110"/>
      <c r="K32" s="110"/>
      <c r="L32" s="106"/>
      <c r="M32" s="106"/>
    </row>
    <row r="33" spans="1:13" s="21" customFormat="1" ht="17.25" customHeight="1" x14ac:dyDescent="0.2">
      <c r="A33" s="173" t="s">
        <v>16</v>
      </c>
      <c r="B33" s="172" t="s">
        <v>9</v>
      </c>
      <c r="C33" s="164">
        <v>45044</v>
      </c>
      <c r="D33" s="96">
        <v>168633.77170903</v>
      </c>
      <c r="E33" s="96">
        <v>174826.90629076</v>
      </c>
      <c r="F33" s="170"/>
      <c r="G33" s="70"/>
      <c r="H33" s="87"/>
      <c r="J33" s="111"/>
      <c r="K33" s="111"/>
      <c r="L33" s="112"/>
      <c r="M33" s="112"/>
    </row>
    <row r="34" spans="1:13" s="21" customFormat="1" ht="17.25" customHeight="1" x14ac:dyDescent="0.2">
      <c r="A34" s="173"/>
      <c r="B34" s="172"/>
      <c r="C34" s="165"/>
      <c r="D34" s="97"/>
      <c r="E34" s="97"/>
      <c r="F34" s="171"/>
      <c r="G34" s="70"/>
      <c r="H34" s="87"/>
      <c r="J34" s="111"/>
      <c r="K34" s="111"/>
      <c r="L34" s="112"/>
      <c r="M34" s="112"/>
    </row>
    <row r="35" spans="1:13" s="21" customFormat="1" ht="17.25" customHeight="1" x14ac:dyDescent="0.2">
      <c r="A35" s="173" t="s">
        <v>12</v>
      </c>
      <c r="B35" s="172" t="s">
        <v>9</v>
      </c>
      <c r="C35" s="168">
        <f>C33</f>
        <v>45044</v>
      </c>
      <c r="D35" s="96">
        <v>73895.817810625216</v>
      </c>
      <c r="E35" s="96">
        <v>75158.832424296095</v>
      </c>
      <c r="F35" s="175"/>
      <c r="G35" s="70"/>
      <c r="H35" s="87"/>
      <c r="J35" s="111"/>
      <c r="K35" s="111"/>
      <c r="L35" s="112"/>
      <c r="M35" s="112"/>
    </row>
    <row r="36" spans="1:13" s="21" customFormat="1" ht="17.25" customHeight="1" x14ac:dyDescent="0.2">
      <c r="A36" s="173"/>
      <c r="B36" s="172"/>
      <c r="C36" s="169"/>
      <c r="D36" s="97"/>
      <c r="E36" s="97"/>
      <c r="F36" s="175"/>
      <c r="G36" s="70"/>
      <c r="H36" s="87"/>
      <c r="J36" s="111"/>
      <c r="K36" s="111"/>
      <c r="L36" s="112"/>
      <c r="M36" s="112"/>
    </row>
    <row r="37" spans="1:13" s="4" customFormat="1" ht="17.25" customHeight="1" x14ac:dyDescent="0.2">
      <c r="A37" s="166" t="s">
        <v>72</v>
      </c>
      <c r="B37" s="167" t="s">
        <v>9</v>
      </c>
      <c r="C37" s="168">
        <f>C33</f>
        <v>45044</v>
      </c>
      <c r="D37" s="94">
        <v>-16464.269159245589</v>
      </c>
      <c r="E37" s="94">
        <v>-15230.131451164722</v>
      </c>
      <c r="F37" s="174"/>
      <c r="G37" s="85"/>
      <c r="H37" s="87"/>
      <c r="J37" s="109"/>
      <c r="K37" s="109"/>
      <c r="L37" s="106"/>
      <c r="M37" s="106"/>
    </row>
    <row r="38" spans="1:13" s="4" customFormat="1" ht="17.25" customHeight="1" x14ac:dyDescent="0.2">
      <c r="A38" s="166"/>
      <c r="B38" s="167"/>
      <c r="C38" s="169"/>
      <c r="D38" s="95"/>
      <c r="E38" s="95"/>
      <c r="F38" s="174"/>
      <c r="G38" s="86"/>
      <c r="H38" s="87"/>
      <c r="J38" s="109"/>
      <c r="K38" s="109"/>
      <c r="L38" s="106"/>
      <c r="M38" s="106"/>
    </row>
    <row r="39" spans="1:13" s="4" customFormat="1" ht="17.25" customHeight="1" x14ac:dyDescent="0.2">
      <c r="A39" s="28" t="s">
        <v>13</v>
      </c>
      <c r="B39" s="17" t="s">
        <v>9</v>
      </c>
      <c r="C39" s="29">
        <f>C33</f>
        <v>45044</v>
      </c>
      <c r="D39" s="65">
        <v>0</v>
      </c>
      <c r="E39" s="65">
        <v>0</v>
      </c>
      <c r="F39" s="26"/>
      <c r="G39" s="86"/>
      <c r="H39" s="87"/>
      <c r="J39" s="110"/>
      <c r="K39" s="110"/>
      <c r="L39" s="106"/>
      <c r="M39" s="106"/>
    </row>
    <row r="40" spans="1:13" s="4" customFormat="1" ht="17.25" customHeight="1" x14ac:dyDescent="0.2">
      <c r="A40" s="166" t="s">
        <v>17</v>
      </c>
      <c r="B40" s="167" t="s">
        <v>9</v>
      </c>
      <c r="C40" s="168">
        <f>C33</f>
        <v>45044</v>
      </c>
      <c r="D40" s="94">
        <v>90360.086969870812</v>
      </c>
      <c r="E40" s="94">
        <v>90388.963875460817</v>
      </c>
      <c r="F40" s="174"/>
      <c r="G40" s="86"/>
      <c r="H40" s="87"/>
      <c r="J40" s="109"/>
      <c r="K40" s="109"/>
      <c r="L40" s="106"/>
      <c r="M40" s="106"/>
    </row>
    <row r="41" spans="1:13" s="4" customFormat="1" ht="17.25" customHeight="1" x14ac:dyDescent="0.2">
      <c r="A41" s="166"/>
      <c r="B41" s="167"/>
      <c r="C41" s="169"/>
      <c r="D41" s="95"/>
      <c r="E41" s="95"/>
      <c r="F41" s="174"/>
      <c r="G41" s="86"/>
      <c r="H41" s="87"/>
      <c r="J41" s="109"/>
      <c r="K41" s="109"/>
      <c r="L41" s="106"/>
      <c r="M41" s="106"/>
    </row>
    <row r="42" spans="1:13" s="21" customFormat="1" ht="32.25" customHeight="1" x14ac:dyDescent="0.2">
      <c r="A42" s="30" t="s">
        <v>18</v>
      </c>
      <c r="B42" s="31" t="s">
        <v>9</v>
      </c>
      <c r="C42" s="29">
        <f>C33</f>
        <v>45044</v>
      </c>
      <c r="D42" s="66">
        <v>0</v>
      </c>
      <c r="E42" s="66">
        <v>0</v>
      </c>
      <c r="F42" s="32"/>
      <c r="G42" s="70"/>
      <c r="H42" s="87"/>
      <c r="J42" s="113"/>
      <c r="K42" s="113"/>
      <c r="L42" s="112"/>
      <c r="M42" s="112"/>
    </row>
    <row r="43" spans="1:13" s="21" customFormat="1" ht="17.25" customHeight="1" x14ac:dyDescent="0.2">
      <c r="A43" s="195" t="s">
        <v>19</v>
      </c>
      <c r="B43" s="172" t="s">
        <v>9</v>
      </c>
      <c r="C43" s="168">
        <f>C33</f>
        <v>45044</v>
      </c>
      <c r="D43" s="96">
        <v>62.620718619999998</v>
      </c>
      <c r="E43" s="96">
        <v>70.638115349999993</v>
      </c>
      <c r="F43" s="175"/>
      <c r="G43" s="70"/>
      <c r="H43" s="87"/>
      <c r="J43" s="111"/>
      <c r="K43" s="111"/>
      <c r="L43" s="112"/>
      <c r="M43" s="112"/>
    </row>
    <row r="44" spans="1:13" s="21" customFormat="1" ht="14.25" customHeight="1" x14ac:dyDescent="0.2">
      <c r="A44" s="195"/>
      <c r="B44" s="172"/>
      <c r="C44" s="169"/>
      <c r="D44" s="97"/>
      <c r="E44" s="97"/>
      <c r="F44" s="175"/>
      <c r="G44" s="70"/>
      <c r="H44" s="87"/>
      <c r="J44" s="111"/>
      <c r="K44" s="111"/>
      <c r="L44" s="112"/>
      <c r="M44" s="112"/>
    </row>
    <row r="45" spans="1:13" s="21" customFormat="1" ht="17.25" customHeight="1" x14ac:dyDescent="0.2">
      <c r="A45" s="199" t="s">
        <v>57</v>
      </c>
      <c r="B45" s="172" t="s">
        <v>9</v>
      </c>
      <c r="C45" s="168">
        <f>C33</f>
        <v>45044</v>
      </c>
      <c r="D45" s="96">
        <v>90297.466251250808</v>
      </c>
      <c r="E45" s="96">
        <v>90318.32576011082</v>
      </c>
      <c r="F45" s="197"/>
      <c r="G45" s="70"/>
      <c r="H45" s="87"/>
      <c r="J45" s="111"/>
      <c r="K45" s="111"/>
      <c r="L45" s="112"/>
      <c r="M45" s="112"/>
    </row>
    <row r="46" spans="1:13" s="21" customFormat="1" ht="17.25" customHeight="1" x14ac:dyDescent="0.2">
      <c r="A46" s="199"/>
      <c r="B46" s="172"/>
      <c r="C46" s="169"/>
      <c r="D46" s="97"/>
      <c r="E46" s="97"/>
      <c r="F46" s="198"/>
      <c r="G46" s="70"/>
      <c r="H46" s="87"/>
      <c r="J46" s="111"/>
      <c r="K46" s="111"/>
      <c r="L46" s="112"/>
      <c r="M46" s="112"/>
    </row>
    <row r="47" spans="1:13" s="21" customFormat="1" ht="17.25" customHeight="1" x14ac:dyDescent="0.2">
      <c r="A47" s="173" t="s">
        <v>87</v>
      </c>
      <c r="B47" s="172" t="s">
        <v>9</v>
      </c>
      <c r="C47" s="168">
        <f>C33</f>
        <v>45044</v>
      </c>
      <c r="D47" s="96">
        <v>238065.41002667538</v>
      </c>
      <c r="E47" s="96">
        <v>252715.58270936389</v>
      </c>
      <c r="F47" s="170"/>
      <c r="G47" s="70"/>
      <c r="H47" s="87"/>
      <c r="J47" s="111"/>
      <c r="K47" s="111"/>
      <c r="L47" s="112"/>
      <c r="M47" s="112"/>
    </row>
    <row r="48" spans="1:13" s="21" customFormat="1" ht="17.25" customHeight="1" x14ac:dyDescent="0.2">
      <c r="A48" s="173"/>
      <c r="B48" s="172"/>
      <c r="C48" s="169"/>
      <c r="D48" s="97"/>
      <c r="E48" s="97"/>
      <c r="F48" s="171"/>
      <c r="G48" s="70"/>
      <c r="H48" s="87"/>
      <c r="J48" s="111"/>
      <c r="K48" s="111"/>
      <c r="L48" s="112"/>
      <c r="M48" s="112"/>
    </row>
    <row r="49" spans="1:13" s="21" customFormat="1" ht="17.25" customHeight="1" x14ac:dyDescent="0.2">
      <c r="A49" s="23" t="s">
        <v>15</v>
      </c>
      <c r="B49" s="31" t="s">
        <v>9</v>
      </c>
      <c r="C49" s="29">
        <f>C33</f>
        <v>45044</v>
      </c>
      <c r="D49" s="151">
        <v>-143327.4561282706</v>
      </c>
      <c r="E49" s="151">
        <v>-153047.50884289999</v>
      </c>
      <c r="F49" s="33"/>
      <c r="G49" s="70"/>
      <c r="H49" s="87"/>
      <c r="J49" s="114"/>
      <c r="K49" s="114"/>
      <c r="L49" s="112"/>
      <c r="M49" s="112"/>
    </row>
    <row r="50" spans="1:13" s="21" customFormat="1" ht="12.75" customHeight="1" x14ac:dyDescent="0.2">
      <c r="A50" s="34"/>
      <c r="B50" s="34"/>
      <c r="C50" s="34"/>
      <c r="D50" s="35"/>
      <c r="E50" s="35"/>
      <c r="F50" s="35"/>
      <c r="J50" s="115"/>
      <c r="K50" s="115"/>
      <c r="L50" s="112"/>
      <c r="M50" s="112"/>
    </row>
    <row r="51" spans="1:13" s="4" customFormat="1" ht="51.75" customHeight="1" x14ac:dyDescent="0.2">
      <c r="A51" s="196" t="s">
        <v>20</v>
      </c>
      <c r="B51" s="167"/>
      <c r="C51" s="167"/>
      <c r="D51" s="174"/>
      <c r="E51" s="174"/>
      <c r="F51" s="64"/>
      <c r="J51" s="194"/>
      <c r="K51" s="194"/>
      <c r="L51" s="106"/>
      <c r="M51" s="106"/>
    </row>
    <row r="52" spans="1:13" s="4" customFormat="1" ht="12.75" customHeight="1" x14ac:dyDescent="0.2">
      <c r="A52" s="196"/>
      <c r="B52" s="167"/>
      <c r="C52" s="167"/>
      <c r="D52" s="174"/>
      <c r="E52" s="174"/>
      <c r="F52" s="63" t="s">
        <v>63</v>
      </c>
      <c r="J52" s="194"/>
      <c r="K52" s="194"/>
      <c r="L52" s="106"/>
      <c r="M52" s="106"/>
    </row>
    <row r="53" spans="1:13" s="21" customFormat="1" ht="17.25" customHeight="1" x14ac:dyDescent="0.2">
      <c r="A53" s="23" t="s">
        <v>21</v>
      </c>
      <c r="B53" s="31"/>
      <c r="C53" s="31" t="s">
        <v>22</v>
      </c>
      <c r="D53" s="32"/>
      <c r="E53" s="32"/>
      <c r="F53" s="23"/>
      <c r="J53" s="113"/>
      <c r="K53" s="113"/>
      <c r="L53" s="112"/>
      <c r="M53" s="112"/>
    </row>
    <row r="54" spans="1:13" s="21" customFormat="1" ht="17.25" customHeight="1" x14ac:dyDescent="0.2">
      <c r="A54" s="23" t="s">
        <v>23</v>
      </c>
      <c r="B54" s="31"/>
      <c r="C54" s="31" t="s">
        <v>22</v>
      </c>
      <c r="D54" s="32"/>
      <c r="E54" s="32"/>
      <c r="F54" s="23"/>
      <c r="J54" s="113"/>
      <c r="K54" s="113"/>
      <c r="L54" s="112"/>
      <c r="M54" s="112"/>
    </row>
    <row r="55" spans="1:13" s="21" customFormat="1" ht="17.25" customHeight="1" x14ac:dyDescent="0.2">
      <c r="A55" s="23" t="s">
        <v>24</v>
      </c>
      <c r="B55" s="31"/>
      <c r="C55" s="31" t="s">
        <v>22</v>
      </c>
      <c r="D55" s="32"/>
      <c r="E55" s="32"/>
      <c r="F55" s="23"/>
      <c r="J55" s="113"/>
      <c r="K55" s="113"/>
      <c r="L55" s="112"/>
      <c r="M55" s="112"/>
    </row>
    <row r="56" spans="1:13" s="4" customFormat="1" ht="12" customHeight="1" x14ac:dyDescent="0.2">
      <c r="A56" s="16"/>
      <c r="B56" s="17"/>
      <c r="C56" s="17"/>
      <c r="D56" s="26"/>
      <c r="E56" s="26"/>
      <c r="F56" s="37"/>
      <c r="J56" s="110"/>
      <c r="K56" s="110"/>
      <c r="L56" s="106"/>
      <c r="M56" s="106"/>
    </row>
    <row r="57" spans="1:13" s="4" customFormat="1" ht="18.75" customHeight="1" x14ac:dyDescent="0.2">
      <c r="A57" s="202" t="s">
        <v>25</v>
      </c>
      <c r="B57" s="203"/>
      <c r="C57" s="203"/>
      <c r="D57" s="203"/>
      <c r="E57" s="203"/>
      <c r="F57" s="204"/>
      <c r="J57" s="106"/>
      <c r="K57" s="106"/>
      <c r="L57" s="106"/>
      <c r="M57" s="106"/>
    </row>
    <row r="58" spans="1:13" s="4" customFormat="1" ht="19.5" customHeight="1" x14ac:dyDescent="0.2">
      <c r="A58" s="81" t="s">
        <v>26</v>
      </c>
      <c r="B58" s="77"/>
      <c r="C58" s="77"/>
      <c r="D58" s="82"/>
      <c r="E58" s="139"/>
      <c r="F58" s="39" t="s">
        <v>75</v>
      </c>
      <c r="G58" s="15"/>
      <c r="H58" s="15"/>
      <c r="J58" s="111"/>
      <c r="K58" s="111"/>
      <c r="L58" s="106"/>
      <c r="M58" s="106"/>
    </row>
    <row r="59" spans="1:13" s="21" customFormat="1" ht="12.75" customHeight="1" x14ac:dyDescent="0.2">
      <c r="A59" s="75" t="s">
        <v>27</v>
      </c>
      <c r="B59" s="79" t="s">
        <v>9</v>
      </c>
      <c r="C59" s="160" t="s">
        <v>92</v>
      </c>
      <c r="D59" s="139">
        <v>-14705</v>
      </c>
      <c r="E59" s="139">
        <v>-17935</v>
      </c>
      <c r="F59" s="67"/>
      <c r="G59" s="20"/>
      <c r="H59" s="20"/>
      <c r="J59" s="111"/>
      <c r="K59" s="111"/>
      <c r="L59" s="112"/>
      <c r="M59" s="112"/>
    </row>
    <row r="60" spans="1:13" s="4" customFormat="1" ht="15" customHeight="1" x14ac:dyDescent="0.2">
      <c r="A60" s="80" t="s">
        <v>28</v>
      </c>
      <c r="B60" s="77" t="s">
        <v>9</v>
      </c>
      <c r="C60" s="160" t="str">
        <f>C59</f>
        <v>Q4/22</v>
      </c>
      <c r="D60" s="98">
        <v>64467</v>
      </c>
      <c r="E60" s="140">
        <v>57152</v>
      </c>
      <c r="F60" s="76"/>
      <c r="G60" s="15"/>
      <c r="H60" s="15"/>
      <c r="J60" s="109"/>
      <c r="K60" s="109"/>
      <c r="L60" s="106"/>
      <c r="M60" s="106"/>
    </row>
    <row r="61" spans="1:13" s="4" customFormat="1" ht="15" customHeight="1" x14ac:dyDescent="0.2">
      <c r="A61" s="80" t="s">
        <v>29</v>
      </c>
      <c r="B61" s="77" t="s">
        <v>9</v>
      </c>
      <c r="C61" s="160" t="str">
        <f t="shared" ref="C61:C74" si="0">C60</f>
        <v>Q4/22</v>
      </c>
      <c r="D61" s="98">
        <v>96199</v>
      </c>
      <c r="E61" s="140">
        <v>93969</v>
      </c>
      <c r="F61" s="76"/>
      <c r="G61" s="15"/>
      <c r="J61" s="109"/>
      <c r="K61" s="109"/>
      <c r="L61" s="106"/>
      <c r="M61" s="106"/>
    </row>
    <row r="62" spans="1:13" s="4" customFormat="1" ht="12.75" customHeight="1" x14ac:dyDescent="0.2">
      <c r="A62" s="80" t="s">
        <v>78</v>
      </c>
      <c r="B62" s="77" t="s">
        <v>9</v>
      </c>
      <c r="C62" s="160" t="str">
        <f t="shared" si="0"/>
        <v>Q4/22</v>
      </c>
      <c r="D62" s="140">
        <v>21881</v>
      </c>
      <c r="E62" s="140">
        <v>23551</v>
      </c>
      <c r="F62" s="76"/>
      <c r="H62" s="15"/>
      <c r="I62" s="15"/>
      <c r="J62" s="109"/>
      <c r="K62" s="109"/>
      <c r="L62" s="106"/>
      <c r="M62" s="106"/>
    </row>
    <row r="63" spans="1:13" s="4" customFormat="1" ht="15.75" customHeight="1" x14ac:dyDescent="0.2">
      <c r="A63" s="80" t="s">
        <v>79</v>
      </c>
      <c r="B63" s="77" t="s">
        <v>9</v>
      </c>
      <c r="C63" s="160" t="str">
        <f t="shared" si="0"/>
        <v>Q4/22</v>
      </c>
      <c r="D63" s="140">
        <v>-4854</v>
      </c>
      <c r="E63" s="140">
        <v>-4669</v>
      </c>
      <c r="F63" s="99"/>
      <c r="G63" s="15"/>
      <c r="H63" s="15"/>
      <c r="J63" s="109"/>
      <c r="K63" s="109"/>
      <c r="L63" s="106"/>
      <c r="M63" s="106"/>
    </row>
    <row r="64" spans="1:13" s="4" customFormat="1" ht="12.75" customHeight="1" x14ac:dyDescent="0.2">
      <c r="A64" s="75" t="s">
        <v>30</v>
      </c>
      <c r="B64" s="79" t="s">
        <v>9</v>
      </c>
      <c r="C64" s="160" t="str">
        <f t="shared" si="0"/>
        <v>Q4/22</v>
      </c>
      <c r="D64" s="139">
        <v>1437.5684860000001</v>
      </c>
      <c r="E64" s="139">
        <v>0</v>
      </c>
      <c r="F64" s="76"/>
      <c r="H64" s="15"/>
      <c r="J64" s="116"/>
      <c r="K64" s="116"/>
      <c r="L64" s="106"/>
      <c r="M64" s="106"/>
    </row>
    <row r="65" spans="1:13" s="21" customFormat="1" ht="15.75" customHeight="1" x14ac:dyDescent="0.2">
      <c r="A65" s="75" t="s">
        <v>31</v>
      </c>
      <c r="B65" s="79" t="s">
        <v>9</v>
      </c>
      <c r="C65" s="160" t="str">
        <f t="shared" si="0"/>
        <v>Q4/22</v>
      </c>
      <c r="D65" s="139">
        <v>-16847.009153467698</v>
      </c>
      <c r="E65" s="139">
        <v>-18825.820864487774</v>
      </c>
      <c r="F65" s="67"/>
      <c r="G65" s="20"/>
      <c r="H65" s="20"/>
      <c r="I65" s="20"/>
      <c r="J65" s="111"/>
      <c r="K65" s="111"/>
      <c r="L65" s="112"/>
      <c r="M65" s="112"/>
    </row>
    <row r="66" spans="1:13" s="4" customFormat="1" ht="16.5" customHeight="1" x14ac:dyDescent="0.2">
      <c r="A66" s="38" t="s">
        <v>32</v>
      </c>
      <c r="B66" s="77" t="s">
        <v>9</v>
      </c>
      <c r="C66" s="160" t="str">
        <f t="shared" si="0"/>
        <v>Q4/22</v>
      </c>
      <c r="D66" s="140">
        <v>27967.042831515901</v>
      </c>
      <c r="E66" s="140">
        <v>115720.72629946275</v>
      </c>
      <c r="F66" s="19"/>
      <c r="H66" s="15"/>
      <c r="J66" s="109"/>
      <c r="K66" s="109"/>
      <c r="L66" s="106"/>
      <c r="M66" s="106"/>
    </row>
    <row r="67" spans="1:13" s="4" customFormat="1" ht="15.75" customHeight="1" x14ac:dyDescent="0.2">
      <c r="A67" s="38" t="s">
        <v>33</v>
      </c>
      <c r="B67" s="77" t="s">
        <v>9</v>
      </c>
      <c r="C67" s="160" t="str">
        <f t="shared" si="0"/>
        <v>Q4/22</v>
      </c>
      <c r="D67" s="140">
        <v>60438.791787358801</v>
      </c>
      <c r="E67" s="140">
        <v>42020.060698086047</v>
      </c>
      <c r="F67" s="83"/>
      <c r="H67" s="15"/>
      <c r="I67" s="15"/>
      <c r="J67" s="109"/>
      <c r="K67" s="109"/>
      <c r="L67" s="106"/>
      <c r="M67" s="106"/>
    </row>
    <row r="68" spans="1:13" s="4" customFormat="1" ht="15" customHeight="1" x14ac:dyDescent="0.2">
      <c r="A68" s="38" t="s">
        <v>34</v>
      </c>
      <c r="B68" s="77" t="s">
        <v>9</v>
      </c>
      <c r="C68" s="160" t="str">
        <f t="shared" si="0"/>
        <v>Q4/22</v>
      </c>
      <c r="D68" s="140">
        <v>10661.001111350568</v>
      </c>
      <c r="E68" s="140">
        <v>84664.140252829937</v>
      </c>
      <c r="F68" s="19"/>
      <c r="H68" s="15"/>
      <c r="J68" s="109"/>
      <c r="K68" s="109"/>
      <c r="L68" s="106"/>
      <c r="M68" s="106"/>
    </row>
    <row r="69" spans="1:13" s="4" customFormat="1" ht="15" customHeight="1" x14ac:dyDescent="0.2">
      <c r="A69" s="38" t="s">
        <v>35</v>
      </c>
      <c r="B69" s="77" t="s">
        <v>9</v>
      </c>
      <c r="C69" s="160" t="str">
        <f t="shared" si="0"/>
        <v>Q4/22</v>
      </c>
      <c r="D69" s="140">
        <v>20442.353201631413</v>
      </c>
      <c r="E69" s="140">
        <v>43454.406474469339</v>
      </c>
      <c r="F69" s="83"/>
      <c r="H69" s="15"/>
      <c r="J69" s="109"/>
      <c r="K69" s="109"/>
      <c r="L69" s="106"/>
      <c r="M69" s="106"/>
    </row>
    <row r="70" spans="1:13" s="4" customFormat="1" ht="15.75" customHeight="1" x14ac:dyDescent="0.2">
      <c r="A70" s="38" t="s">
        <v>36</v>
      </c>
      <c r="B70" s="77" t="s">
        <v>9</v>
      </c>
      <c r="C70" s="160" t="str">
        <f t="shared" si="0"/>
        <v>Q4/22</v>
      </c>
      <c r="D70" s="140">
        <v>1315.7606801433544</v>
      </c>
      <c r="E70" s="140">
        <v>-729.32293818575999</v>
      </c>
      <c r="F70" s="83"/>
      <c r="H70" s="15"/>
      <c r="J70" s="109"/>
      <c r="K70" s="109"/>
      <c r="L70" s="106"/>
      <c r="M70" s="106"/>
    </row>
    <row r="71" spans="1:13" s="4" customFormat="1" ht="15.75" customHeight="1" x14ac:dyDescent="0.2">
      <c r="A71" s="38" t="s">
        <v>37</v>
      </c>
      <c r="B71" s="77" t="s">
        <v>9</v>
      </c>
      <c r="C71" s="160" t="str">
        <f t="shared" si="0"/>
        <v>Q4/22</v>
      </c>
      <c r="D71" s="140">
        <v>-60127.903605834414</v>
      </c>
      <c r="E71" s="140">
        <v>82140.507467486212</v>
      </c>
      <c r="F71" s="19"/>
      <c r="J71" s="109"/>
      <c r="K71" s="109"/>
      <c r="L71" s="106"/>
      <c r="M71" s="106"/>
    </row>
    <row r="72" spans="1:13" s="4" customFormat="1" ht="14.25" customHeight="1" x14ac:dyDescent="0.2">
      <c r="A72" s="38" t="s">
        <v>38</v>
      </c>
      <c r="B72" s="77" t="s">
        <v>9</v>
      </c>
      <c r="C72" s="160" t="str">
        <f t="shared" si="0"/>
        <v>Q4/22</v>
      </c>
      <c r="D72" s="140">
        <v>-6115.3492336490926</v>
      </c>
      <c r="E72" s="140">
        <v>62130.538271891019</v>
      </c>
      <c r="F72" s="83"/>
      <c r="J72" s="109"/>
      <c r="K72" s="109"/>
      <c r="L72" s="106"/>
      <c r="M72" s="106"/>
    </row>
    <row r="73" spans="1:13" s="4" customFormat="1" ht="12.75" customHeight="1" x14ac:dyDescent="0.2">
      <c r="A73" s="38" t="s">
        <v>39</v>
      </c>
      <c r="B73" s="77" t="s">
        <v>9</v>
      </c>
      <c r="C73" s="160" t="str">
        <f t="shared" si="0"/>
        <v>Q4/22</v>
      </c>
      <c r="D73" s="140">
        <v>13159.387673012208</v>
      </c>
      <c r="E73" s="140">
        <v>-5615.535298881101</v>
      </c>
      <c r="F73" s="83"/>
      <c r="H73" s="15"/>
      <c r="J73" s="109"/>
      <c r="K73" s="109"/>
      <c r="L73" s="106"/>
      <c r="M73" s="106"/>
    </row>
    <row r="74" spans="1:13" s="21" customFormat="1" ht="21.75" customHeight="1" x14ac:dyDescent="0.2">
      <c r="A74" s="76" t="s">
        <v>40</v>
      </c>
      <c r="B74" s="79" t="s">
        <v>9</v>
      </c>
      <c r="C74" s="160" t="str">
        <f t="shared" si="0"/>
        <v>Q4/22</v>
      </c>
      <c r="D74" s="139">
        <v>-3579.5776394676977</v>
      </c>
      <c r="E74" s="139">
        <v>-890.82086448777409</v>
      </c>
      <c r="F74" s="39" t="s">
        <v>68</v>
      </c>
      <c r="G74" s="70"/>
      <c r="H74" s="70"/>
      <c r="J74" s="111"/>
      <c r="K74" s="111"/>
      <c r="L74" s="112"/>
      <c r="M74" s="112"/>
    </row>
    <row r="75" spans="1:13" s="21" customFormat="1" ht="15.75" customHeight="1" x14ac:dyDescent="0.2">
      <c r="A75" s="76"/>
      <c r="B75" s="79"/>
      <c r="C75" s="79"/>
      <c r="D75" s="82"/>
      <c r="E75" s="139"/>
      <c r="F75" s="39" t="s">
        <v>67</v>
      </c>
      <c r="J75" s="111"/>
      <c r="K75" s="111"/>
      <c r="L75" s="112"/>
      <c r="M75" s="112"/>
    </row>
    <row r="76" spans="1:13" s="4" customFormat="1" ht="33" customHeight="1" x14ac:dyDescent="0.2">
      <c r="A76" s="81" t="s">
        <v>41</v>
      </c>
      <c r="B76" s="77"/>
      <c r="C76" s="77"/>
      <c r="D76" s="78"/>
      <c r="E76" s="78"/>
      <c r="F76" s="39" t="s">
        <v>68</v>
      </c>
      <c r="G76" s="40"/>
      <c r="I76" s="20"/>
      <c r="J76" s="110"/>
      <c r="K76" s="110"/>
      <c r="L76" s="106"/>
      <c r="M76" s="106"/>
    </row>
    <row r="77" spans="1:13" s="4" customFormat="1" ht="22.5" customHeight="1" x14ac:dyDescent="0.2">
      <c r="A77" s="41" t="s">
        <v>88</v>
      </c>
      <c r="B77" s="79" t="s">
        <v>9</v>
      </c>
      <c r="C77" s="156">
        <v>45017</v>
      </c>
      <c r="D77" s="157">
        <v>290939</v>
      </c>
      <c r="E77" s="157">
        <v>306647.3738781875</v>
      </c>
      <c r="F77" s="19"/>
      <c r="G77" s="43"/>
      <c r="I77" s="15"/>
      <c r="J77" s="111"/>
      <c r="K77" s="111"/>
      <c r="L77" s="106"/>
      <c r="M77" s="106"/>
    </row>
    <row r="78" spans="1:13" s="4" customFormat="1" ht="30.75" customHeight="1" x14ac:dyDescent="0.2">
      <c r="A78" s="41" t="s">
        <v>89</v>
      </c>
      <c r="B78" s="79" t="s">
        <v>9</v>
      </c>
      <c r="C78" s="156">
        <v>45017</v>
      </c>
      <c r="D78" s="158">
        <v>2509.4667222819999</v>
      </c>
      <c r="E78" s="158">
        <v>2562.3738781874999</v>
      </c>
      <c r="F78" s="44"/>
      <c r="I78" s="15"/>
      <c r="J78" s="117"/>
      <c r="K78" s="117"/>
      <c r="L78" s="106"/>
      <c r="M78" s="106"/>
    </row>
    <row r="79" spans="1:13" s="4" customFormat="1" ht="29.25" customHeight="1" x14ac:dyDescent="0.2">
      <c r="A79" s="41" t="s">
        <v>42</v>
      </c>
      <c r="B79" s="79" t="s">
        <v>9</v>
      </c>
      <c r="C79" s="156">
        <v>45017</v>
      </c>
      <c r="D79" s="158">
        <v>13392</v>
      </c>
      <c r="E79" s="158">
        <v>13593</v>
      </c>
      <c r="F79" s="83"/>
      <c r="J79" s="117"/>
      <c r="K79" s="117"/>
      <c r="L79" s="106"/>
      <c r="M79" s="106"/>
    </row>
    <row r="80" spans="1:13" s="4" customFormat="1" ht="24.75" customHeight="1" x14ac:dyDescent="0.2">
      <c r="A80" s="41" t="s">
        <v>43</v>
      </c>
      <c r="B80" s="79" t="s">
        <v>9</v>
      </c>
      <c r="C80" s="156">
        <v>45017</v>
      </c>
      <c r="D80" s="159">
        <v>35752</v>
      </c>
      <c r="E80" s="159">
        <v>36424</v>
      </c>
      <c r="F80" s="83"/>
      <c r="I80" s="15"/>
      <c r="J80" s="111"/>
      <c r="K80" s="111"/>
      <c r="L80" s="106"/>
      <c r="M80" s="106"/>
    </row>
    <row r="81" spans="1:13" s="21" customFormat="1" ht="24" customHeight="1" x14ac:dyDescent="0.2">
      <c r="A81" s="41" t="s">
        <v>44</v>
      </c>
      <c r="B81" s="79" t="s">
        <v>9</v>
      </c>
      <c r="C81" s="156">
        <v>45017</v>
      </c>
      <c r="D81" s="157">
        <v>239285</v>
      </c>
      <c r="E81" s="157">
        <v>254068</v>
      </c>
      <c r="F81" s="76"/>
      <c r="I81" s="22"/>
      <c r="J81" s="111"/>
      <c r="K81" s="111"/>
      <c r="L81" s="112"/>
      <c r="M81" s="112"/>
    </row>
    <row r="82" spans="1:13" s="4" customFormat="1" ht="42.75" customHeight="1" x14ac:dyDescent="0.2">
      <c r="A82" s="45" t="s">
        <v>59</v>
      </c>
      <c r="B82" s="161" t="s">
        <v>9</v>
      </c>
      <c r="C82" s="162">
        <v>45017</v>
      </c>
      <c r="D82" s="84">
        <v>290939.42435331241</v>
      </c>
      <c r="E82" s="84">
        <v>306647.3738781875</v>
      </c>
      <c r="F82" s="46" t="s">
        <v>85</v>
      </c>
      <c r="G82" s="21"/>
      <c r="H82" s="47"/>
      <c r="J82" s="111"/>
      <c r="K82" s="111"/>
      <c r="L82" s="106"/>
      <c r="M82" s="106"/>
    </row>
    <row r="83" spans="1:13" s="4" customFormat="1" ht="0.75" customHeight="1" x14ac:dyDescent="0.2">
      <c r="A83" s="48"/>
      <c r="B83" s="49"/>
      <c r="C83" s="42"/>
      <c r="D83" s="69"/>
      <c r="E83" s="69"/>
      <c r="F83" s="37"/>
      <c r="J83" s="111"/>
      <c r="K83" s="111"/>
      <c r="L83" s="106"/>
      <c r="M83" s="106"/>
    </row>
    <row r="84" spans="1:13" s="4" customFormat="1" ht="31.5" customHeight="1" x14ac:dyDescent="0.2">
      <c r="A84" s="50" t="s">
        <v>64</v>
      </c>
      <c r="B84" s="49"/>
      <c r="C84" s="49"/>
      <c r="D84" s="139">
        <f>D85-D93</f>
        <v>1818961.8999999985</v>
      </c>
      <c r="E84" s="139">
        <f>E85-E93</f>
        <v>726765.30000000075</v>
      </c>
      <c r="F84" s="36" t="s">
        <v>74</v>
      </c>
      <c r="J84" s="111"/>
      <c r="K84" s="111"/>
      <c r="L84" s="106"/>
      <c r="M84" s="106"/>
    </row>
    <row r="85" spans="1:13" s="21" customFormat="1" ht="12.75" customHeight="1" x14ac:dyDescent="0.2">
      <c r="A85" s="23" t="s">
        <v>45</v>
      </c>
      <c r="B85" s="31" t="s">
        <v>9</v>
      </c>
      <c r="C85" s="152">
        <v>2021</v>
      </c>
      <c r="D85" s="84">
        <f>D86+D87+D90+D91+D92</f>
        <v>25112456</v>
      </c>
      <c r="E85" s="84">
        <f>E86+E87+E90+E91+E92</f>
        <v>19282343.300000001</v>
      </c>
      <c r="F85" s="32"/>
      <c r="G85" s="20"/>
      <c r="H85" s="20"/>
      <c r="J85" s="111"/>
      <c r="K85" s="111"/>
      <c r="L85" s="112"/>
      <c r="M85" s="112"/>
    </row>
    <row r="86" spans="1:13" s="4" customFormat="1" ht="14.25" customHeight="1" x14ac:dyDescent="0.2">
      <c r="A86" s="51" t="s">
        <v>46</v>
      </c>
      <c r="B86" s="17" t="s">
        <v>9</v>
      </c>
      <c r="C86" s="152">
        <v>2021</v>
      </c>
      <c r="D86" s="98">
        <v>14149038</v>
      </c>
      <c r="E86" s="98">
        <v>11215737.300000001</v>
      </c>
      <c r="F86" s="26"/>
      <c r="G86" s="15"/>
      <c r="H86" s="15"/>
      <c r="J86" s="109"/>
      <c r="K86" s="109"/>
      <c r="L86" s="106"/>
      <c r="M86" s="106"/>
    </row>
    <row r="87" spans="1:13" s="4" customFormat="1" ht="13.5" customHeight="1" x14ac:dyDescent="0.2">
      <c r="A87" s="51" t="s">
        <v>47</v>
      </c>
      <c r="B87" s="17" t="s">
        <v>9</v>
      </c>
      <c r="C87" s="152">
        <v>2021</v>
      </c>
      <c r="D87" s="98">
        <v>7855910</v>
      </c>
      <c r="E87" s="98">
        <v>5384281</v>
      </c>
      <c r="F87" s="26"/>
      <c r="H87" s="21"/>
      <c r="I87" s="21"/>
      <c r="J87" s="109"/>
      <c r="K87" s="109"/>
      <c r="L87" s="106"/>
      <c r="M87" s="106"/>
    </row>
    <row r="88" spans="1:13" s="21" customFormat="1" ht="13.5" customHeight="1" x14ac:dyDescent="0.2">
      <c r="A88" s="30" t="s">
        <v>48</v>
      </c>
      <c r="B88" s="31" t="s">
        <v>9</v>
      </c>
      <c r="C88" s="152">
        <v>2021</v>
      </c>
      <c r="D88" s="84">
        <v>7043311</v>
      </c>
      <c r="E88" s="84">
        <v>4793560</v>
      </c>
      <c r="F88" s="32"/>
      <c r="H88" s="4"/>
      <c r="I88" s="4"/>
      <c r="J88" s="111"/>
      <c r="K88" s="111"/>
      <c r="L88" s="112"/>
      <c r="M88" s="112"/>
    </row>
    <row r="89" spans="1:13" s="21" customFormat="1" ht="12.75" customHeight="1" x14ac:dyDescent="0.2">
      <c r="A89" s="30" t="s">
        <v>49</v>
      </c>
      <c r="B89" s="31" t="s">
        <v>9</v>
      </c>
      <c r="C89" s="152">
        <v>2021</v>
      </c>
      <c r="D89" s="84">
        <v>812599</v>
      </c>
      <c r="E89" s="84">
        <v>590721</v>
      </c>
      <c r="F89" s="32"/>
      <c r="H89" s="4"/>
      <c r="I89" s="4"/>
      <c r="J89" s="111"/>
      <c r="K89" s="111"/>
      <c r="L89" s="112"/>
      <c r="M89" s="112"/>
    </row>
    <row r="90" spans="1:13" s="4" customFormat="1" ht="13.5" customHeight="1" x14ac:dyDescent="0.2">
      <c r="A90" s="52" t="s">
        <v>50</v>
      </c>
      <c r="B90" s="17" t="s">
        <v>9</v>
      </c>
      <c r="C90" s="152">
        <v>2021</v>
      </c>
      <c r="D90" s="98">
        <v>159429</v>
      </c>
      <c r="E90" s="98">
        <v>119187</v>
      </c>
      <c r="F90" s="26"/>
      <c r="H90" s="21"/>
      <c r="I90" s="21"/>
      <c r="J90" s="109"/>
      <c r="K90" s="109"/>
      <c r="L90" s="106"/>
      <c r="M90" s="106"/>
    </row>
    <row r="91" spans="1:13" s="4" customFormat="1" ht="12.75" customHeight="1" x14ac:dyDescent="0.2">
      <c r="A91" s="52" t="s">
        <v>51</v>
      </c>
      <c r="B91" s="17" t="s">
        <v>9</v>
      </c>
      <c r="C91" s="152">
        <v>2021</v>
      </c>
      <c r="D91" s="98">
        <v>2575382</v>
      </c>
      <c r="E91" s="98">
        <v>2274898</v>
      </c>
      <c r="F91" s="26"/>
      <c r="H91" s="21"/>
      <c r="I91" s="21"/>
      <c r="J91" s="109"/>
      <c r="K91" s="109"/>
      <c r="L91" s="106"/>
      <c r="M91" s="106"/>
    </row>
    <row r="92" spans="1:13" s="4" customFormat="1" ht="12.75" customHeight="1" x14ac:dyDescent="0.2">
      <c r="A92" s="51" t="s">
        <v>39</v>
      </c>
      <c r="B92" s="17" t="s">
        <v>9</v>
      </c>
      <c r="C92" s="152">
        <v>2021</v>
      </c>
      <c r="D92" s="98">
        <v>372697</v>
      </c>
      <c r="E92" s="98">
        <v>288240</v>
      </c>
      <c r="F92" s="26"/>
      <c r="J92" s="109"/>
      <c r="K92" s="109"/>
      <c r="L92" s="106"/>
      <c r="M92" s="106"/>
    </row>
    <row r="93" spans="1:13" s="21" customFormat="1" ht="12.75" customHeight="1" x14ac:dyDescent="0.2">
      <c r="A93" s="41" t="s">
        <v>52</v>
      </c>
      <c r="B93" s="31" t="s">
        <v>9</v>
      </c>
      <c r="C93" s="152">
        <v>2021</v>
      </c>
      <c r="D93" s="84">
        <f>D94+D95+D98+D99</f>
        <v>23293494.100000001</v>
      </c>
      <c r="E93" s="84">
        <f>E94+E95+E98+E99</f>
        <v>18555578</v>
      </c>
      <c r="F93" s="32"/>
      <c r="G93" s="20"/>
      <c r="H93" s="20"/>
      <c r="J93" s="111"/>
      <c r="K93" s="111"/>
      <c r="L93" s="112"/>
      <c r="M93" s="112"/>
    </row>
    <row r="94" spans="1:13" s="4" customFormat="1" ht="12.75" customHeight="1" x14ac:dyDescent="0.2">
      <c r="A94" s="51" t="s">
        <v>53</v>
      </c>
      <c r="B94" s="17" t="s">
        <v>9</v>
      </c>
      <c r="C94" s="152">
        <v>2021</v>
      </c>
      <c r="D94" s="98">
        <v>15939259</v>
      </c>
      <c r="E94" s="98">
        <v>13080264</v>
      </c>
      <c r="F94" s="26"/>
      <c r="J94" s="109"/>
      <c r="K94" s="109"/>
      <c r="L94" s="106"/>
      <c r="M94" s="106"/>
    </row>
    <row r="95" spans="1:13" s="4" customFormat="1" ht="14.25" customHeight="1" x14ac:dyDescent="0.2">
      <c r="A95" s="51" t="s">
        <v>47</v>
      </c>
      <c r="B95" s="17" t="s">
        <v>9</v>
      </c>
      <c r="C95" s="152">
        <v>2021</v>
      </c>
      <c r="D95" s="98">
        <v>3964191.8</v>
      </c>
      <c r="E95" s="98">
        <v>2570091</v>
      </c>
      <c r="F95" s="26"/>
      <c r="J95" s="109"/>
      <c r="K95" s="109"/>
      <c r="L95" s="106"/>
      <c r="M95" s="106"/>
    </row>
    <row r="96" spans="1:13" s="21" customFormat="1" ht="13.5" customHeight="1" x14ac:dyDescent="0.2">
      <c r="A96" s="53" t="s">
        <v>48</v>
      </c>
      <c r="B96" s="31" t="s">
        <v>9</v>
      </c>
      <c r="C96" s="152">
        <v>2021</v>
      </c>
      <c r="D96" s="84">
        <v>3604196</v>
      </c>
      <c r="E96" s="84">
        <v>2285057</v>
      </c>
      <c r="F96" s="32"/>
      <c r="J96" s="111"/>
      <c r="K96" s="111"/>
      <c r="L96" s="112"/>
      <c r="M96" s="112"/>
    </row>
    <row r="97" spans="1:13" s="21" customFormat="1" ht="13.5" customHeight="1" x14ac:dyDescent="0.2">
      <c r="A97" s="53" t="s">
        <v>49</v>
      </c>
      <c r="B97" s="31" t="s">
        <v>9</v>
      </c>
      <c r="C97" s="152">
        <v>2021</v>
      </c>
      <c r="D97" s="84">
        <v>359995.80000000005</v>
      </c>
      <c r="E97" s="84">
        <v>285034</v>
      </c>
      <c r="F97" s="32"/>
      <c r="J97" s="111"/>
      <c r="K97" s="111"/>
      <c r="L97" s="112"/>
      <c r="M97" s="112"/>
    </row>
    <row r="98" spans="1:13" s="4" customFormat="1" ht="14.25" customHeight="1" x14ac:dyDescent="0.2">
      <c r="A98" s="52" t="s">
        <v>54</v>
      </c>
      <c r="B98" s="17" t="s">
        <v>9</v>
      </c>
      <c r="C98" s="152">
        <v>2021</v>
      </c>
      <c r="D98" s="98">
        <v>39491</v>
      </c>
      <c r="E98" s="98">
        <v>46359</v>
      </c>
      <c r="F98" s="26"/>
      <c r="J98" s="111"/>
      <c r="K98" s="111"/>
      <c r="L98" s="106"/>
      <c r="M98" s="106"/>
    </row>
    <row r="99" spans="1:13" s="4" customFormat="1" ht="12.75" customHeight="1" x14ac:dyDescent="0.2">
      <c r="A99" s="90" t="s">
        <v>55</v>
      </c>
      <c r="B99" s="88" t="s">
        <v>9</v>
      </c>
      <c r="C99" s="152">
        <v>2021</v>
      </c>
      <c r="D99" s="98">
        <v>3350552.3</v>
      </c>
      <c r="E99" s="98">
        <v>2858864</v>
      </c>
      <c r="F99" s="89"/>
      <c r="J99" s="109"/>
      <c r="K99" s="109"/>
      <c r="L99" s="106"/>
      <c r="M99" s="106"/>
    </row>
    <row r="100" spans="1:13" s="4" customFormat="1" ht="16.5" customHeight="1" x14ac:dyDescent="0.2">
      <c r="A100" s="52"/>
      <c r="B100" s="89"/>
      <c r="C100" s="91"/>
      <c r="D100" s="92"/>
      <c r="E100" s="92"/>
      <c r="F100" s="89"/>
      <c r="J100" s="118"/>
      <c r="K100" s="118"/>
      <c r="L100" s="106"/>
      <c r="M100" s="106"/>
    </row>
    <row r="101" spans="1:13" s="4" customFormat="1" ht="12.75" customHeight="1" x14ac:dyDescent="0.2">
      <c r="A101" s="51"/>
      <c r="B101" s="17"/>
      <c r="C101" s="54"/>
      <c r="D101" s="25"/>
      <c r="E101" s="71"/>
      <c r="F101" s="26"/>
      <c r="J101" s="109"/>
      <c r="K101" s="109"/>
      <c r="L101" s="106"/>
      <c r="M101" s="106"/>
    </row>
    <row r="102" spans="1:13" s="59" customFormat="1" ht="16.5" customHeight="1" x14ac:dyDescent="0.2">
      <c r="A102" s="55"/>
      <c r="B102" s="56"/>
      <c r="C102" s="57"/>
      <c r="D102" s="55"/>
      <c r="E102" s="55"/>
      <c r="F102" s="58"/>
      <c r="J102" s="119"/>
      <c r="K102" s="119"/>
      <c r="L102" s="120"/>
      <c r="M102" s="120"/>
    </row>
    <row r="103" spans="1:13" s="4" customFormat="1" ht="25.5" customHeight="1" x14ac:dyDescent="0.2">
      <c r="A103" s="16" t="s">
        <v>56</v>
      </c>
      <c r="B103" s="17"/>
      <c r="C103" s="17"/>
      <c r="D103" s="26"/>
      <c r="E103" s="26"/>
      <c r="F103" s="36" t="s">
        <v>73</v>
      </c>
      <c r="J103" s="110"/>
      <c r="K103" s="110"/>
      <c r="L103" s="106"/>
      <c r="M103" s="106"/>
    </row>
    <row r="104" spans="1:13" s="4" customFormat="1" ht="7.5" customHeight="1" x14ac:dyDescent="0.2">
      <c r="B104" s="60"/>
      <c r="C104" s="60"/>
      <c r="D104" s="22"/>
      <c r="E104" s="22"/>
      <c r="J104" s="121"/>
      <c r="K104" s="121"/>
      <c r="L104" s="106"/>
      <c r="M104" s="106"/>
    </row>
    <row r="105" spans="1:13" s="61" customFormat="1" ht="17.25" customHeight="1" x14ac:dyDescent="0.2">
      <c r="A105" s="200" t="s">
        <v>76</v>
      </c>
      <c r="B105" s="200"/>
      <c r="C105" s="200"/>
      <c r="D105" s="200"/>
      <c r="E105" s="200"/>
      <c r="F105" s="200"/>
      <c r="J105" s="122"/>
      <c r="K105" s="122"/>
      <c r="L105" s="122"/>
      <c r="M105" s="122"/>
    </row>
    <row r="106" spans="1:13" s="61" customFormat="1" ht="15" customHeight="1" x14ac:dyDescent="0.2">
      <c r="A106" s="201" t="s">
        <v>65</v>
      </c>
      <c r="B106" s="200"/>
      <c r="C106" s="200"/>
      <c r="D106" s="200"/>
      <c r="E106" s="200"/>
      <c r="F106" s="200"/>
      <c r="J106" s="122"/>
      <c r="K106" s="122"/>
      <c r="L106" s="122"/>
      <c r="M106" s="122"/>
    </row>
    <row r="107" spans="1:13" s="61" customFormat="1" ht="30" customHeight="1" x14ac:dyDescent="0.2">
      <c r="A107" s="200" t="s">
        <v>70</v>
      </c>
      <c r="B107" s="200"/>
      <c r="C107" s="200"/>
      <c r="D107" s="200"/>
      <c r="E107" s="200"/>
      <c r="F107" s="200"/>
      <c r="J107" s="122"/>
      <c r="K107" s="122"/>
      <c r="L107" s="122"/>
      <c r="M107" s="122"/>
    </row>
    <row r="108" spans="1:13" s="62" customFormat="1" ht="31.5" customHeight="1" x14ac:dyDescent="0.2">
      <c r="A108" s="200" t="s">
        <v>69</v>
      </c>
      <c r="B108" s="200"/>
      <c r="C108" s="200"/>
      <c r="D108" s="200"/>
      <c r="E108" s="200"/>
      <c r="F108" s="200"/>
      <c r="J108" s="123"/>
      <c r="K108" s="123"/>
      <c r="L108" s="123"/>
      <c r="M108" s="123"/>
    </row>
    <row r="109" spans="1:13" s="62" customFormat="1" ht="32.25" customHeight="1" x14ac:dyDescent="0.2">
      <c r="A109" s="163" t="s">
        <v>84</v>
      </c>
      <c r="B109" s="163"/>
      <c r="C109" s="163"/>
      <c r="D109" s="163"/>
      <c r="E109" s="163"/>
      <c r="F109" s="163"/>
      <c r="J109" s="123"/>
      <c r="K109" s="123"/>
      <c r="L109" s="123"/>
      <c r="M109" s="123"/>
    </row>
    <row r="110" spans="1:13" x14ac:dyDescent="0.2">
      <c r="A110" s="72"/>
      <c r="D110" s="74"/>
      <c r="E110" s="74"/>
      <c r="F110" s="59"/>
      <c r="G110" s="73"/>
      <c r="J110" s="115"/>
      <c r="K110" s="115"/>
    </row>
    <row r="111" spans="1:13" x14ac:dyDescent="0.2">
      <c r="D111" s="12"/>
      <c r="E111" s="12"/>
      <c r="J111" s="103"/>
      <c r="K111" s="103"/>
    </row>
    <row r="112" spans="1:13" x14ac:dyDescent="0.2">
      <c r="D112" s="12"/>
      <c r="E112" s="12"/>
      <c r="J112" s="103"/>
      <c r="K112" s="103"/>
    </row>
    <row r="114" spans="4:11" x14ac:dyDescent="0.2">
      <c r="D114" s="12"/>
      <c r="E114" s="12"/>
      <c r="J114" s="103"/>
      <c r="K114" s="103"/>
    </row>
    <row r="116" spans="4:11" x14ac:dyDescent="0.2">
      <c r="D116" s="12"/>
      <c r="E116" s="12"/>
      <c r="J116" s="103"/>
      <c r="K116" s="103"/>
    </row>
    <row r="117" spans="4:11" x14ac:dyDescent="0.2">
      <c r="D117" s="12"/>
      <c r="E117" s="12"/>
      <c r="J117" s="103"/>
      <c r="K117" s="103"/>
    </row>
  </sheetData>
  <mergeCells count="49">
    <mergeCell ref="A108:F108"/>
    <mergeCell ref="A107:F107"/>
    <mergeCell ref="A105:F105"/>
    <mergeCell ref="A106:F106"/>
    <mergeCell ref="A57:F57"/>
    <mergeCell ref="F47:F48"/>
    <mergeCell ref="B47:B48"/>
    <mergeCell ref="J51:J52"/>
    <mergeCell ref="K51:K52"/>
    <mergeCell ref="A43:A44"/>
    <mergeCell ref="B43:B44"/>
    <mergeCell ref="A51:A52"/>
    <mergeCell ref="C47:C48"/>
    <mergeCell ref="F43:F44"/>
    <mergeCell ref="F45:F46"/>
    <mergeCell ref="A45:A46"/>
    <mergeCell ref="A47:A48"/>
    <mergeCell ref="B51:B52"/>
    <mergeCell ref="B40:B41"/>
    <mergeCell ref="C40:C41"/>
    <mergeCell ref="C43:C44"/>
    <mergeCell ref="F40:F41"/>
    <mergeCell ref="B45:B46"/>
    <mergeCell ref="C45:C46"/>
    <mergeCell ref="F35:F36"/>
    <mergeCell ref="A1:F1"/>
    <mergeCell ref="A9:F9"/>
    <mergeCell ref="A11:D11"/>
    <mergeCell ref="A16:F16"/>
    <mergeCell ref="A13:A15"/>
    <mergeCell ref="B13:B15"/>
    <mergeCell ref="C13:E14"/>
    <mergeCell ref="F13:F15"/>
    <mergeCell ref="A109:F109"/>
    <mergeCell ref="C33:C34"/>
    <mergeCell ref="A37:A38"/>
    <mergeCell ref="B37:B38"/>
    <mergeCell ref="C35:C36"/>
    <mergeCell ref="C37:C38"/>
    <mergeCell ref="F33:F34"/>
    <mergeCell ref="B33:B34"/>
    <mergeCell ref="A33:A34"/>
    <mergeCell ref="A35:A36"/>
    <mergeCell ref="B35:B36"/>
    <mergeCell ref="C51:C52"/>
    <mergeCell ref="D51:D52"/>
    <mergeCell ref="E51:E52"/>
    <mergeCell ref="F37:F38"/>
    <mergeCell ref="A40:A41"/>
  </mergeCells>
  <phoneticPr fontId="0" type="noConversion"/>
  <hyperlinks>
    <hyperlink ref="F52" r:id="rId1" xr:uid="{00000000-0004-0000-0000-000000000000}"/>
    <hyperlink ref="F74" r:id="rId2" xr:uid="{00000000-0004-0000-0000-000001000000}"/>
    <hyperlink ref="F75" r:id="rId3" xr:uid="{00000000-0004-0000-0000-000002000000}"/>
    <hyperlink ref="F76" r:id="rId4" xr:uid="{00000000-0004-0000-0000-000003000000}"/>
    <hyperlink ref="F84" r:id="rId5" xr:uid="{00000000-0004-0000-0000-000004000000}"/>
    <hyperlink ref="F103" r:id="rId6" xr:uid="{00000000-0004-0000-0000-000005000000}"/>
    <hyperlink ref="F82" r:id="rId7" xr:uid="{00000000-0004-0000-0000-000006000000}"/>
    <hyperlink ref="F58" r:id="rId8" xr:uid="{00000000-0004-0000-0000-000007000000}"/>
  </hyperlinks>
  <pageMargins left="0.48" right="0.24" top="0" bottom="0" header="0.5" footer="0.5"/>
  <pageSetup paperSize="9" scale="38"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NSDP</vt:lpstr>
      <vt:lpstr>NSDP!Print_Area</vt:lpstr>
      <vt:lpstr>NSDP!Print_Titles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vandana</dc:creator>
  <cp:lastModifiedBy>Heeranee Jugessur</cp:lastModifiedBy>
  <cp:lastPrinted>2020-11-06T06:46:27Z</cp:lastPrinted>
  <dcterms:created xsi:type="dcterms:W3CDTF">2008-11-04T09:57:50Z</dcterms:created>
  <dcterms:modified xsi:type="dcterms:W3CDTF">2023-05-31T10:08:03Z</dcterms:modified>
</cp:coreProperties>
</file>