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<sst xmlns="http://schemas.openxmlformats.org/spreadsheetml/2006/main" count="38" uniqueCount="36">
  <si>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BANK OF MAURITIUS</t>
  </si>
  <si>
    <t xml:space="preserve"> ASSETS AND LIABILITIES AS AT 29 JANUARY 2010</t>
  </si>
  <si>
    <t xml:space="preserve">Rupees        </t>
  </si>
  <si>
    <t>CAPITAL AND RESERVES</t>
  </si>
  <si>
    <t>Authorised and Paid up Capital</t>
  </si>
  <si>
    <t>General Reserve Fund and Other Reserves</t>
  </si>
  <si>
    <t xml:space="preserve"> Income and Expenditure Account</t>
  </si>
  <si>
    <t>ASSETS</t>
  </si>
  <si>
    <t>External Assets:</t>
  </si>
  <si>
    <t xml:space="preserve">    Gold and Foreign Assets</t>
  </si>
  <si>
    <t xml:space="preserve">    Special Drawing Rights</t>
  </si>
  <si>
    <t xml:space="preserve">    Foreign Investments</t>
  </si>
  <si>
    <t xml:space="preserve">    Interest Receivable</t>
  </si>
  <si>
    <t xml:space="preserve">Loans and Advances </t>
  </si>
  <si>
    <t>Government Securities</t>
  </si>
  <si>
    <t>Property, Plant and Equipment</t>
  </si>
  <si>
    <t>Other Assets</t>
  </si>
  <si>
    <t>Less:</t>
  </si>
  <si>
    <t>LIABILITIES</t>
  </si>
  <si>
    <t>Notes in Circulation</t>
  </si>
  <si>
    <t>Coin in Circulation</t>
  </si>
  <si>
    <t>Demand Deposits:</t>
  </si>
  <si>
    <t xml:space="preserve">       Government</t>
  </si>
  <si>
    <t xml:space="preserve">       Banks</t>
  </si>
  <si>
    <t xml:space="preserve">       Other Financial Institutions </t>
  </si>
  <si>
    <t xml:space="preserve">       Others</t>
  </si>
  <si>
    <t>Other Deposits</t>
  </si>
  <si>
    <t>Bank of Mauritius Instruments</t>
  </si>
  <si>
    <t>Provisions and Other Liabilities</t>
  </si>
  <si>
    <t>Note: On 7 August 2009, IMF Board of Governors approved an allocation of Special Drawing Rights</t>
  </si>
  <si>
    <t>to member countries. Accordingly, a total amount of SDR81,061,549 (Rs3,999,369,637.57) was</t>
  </si>
  <si>
    <t>allocated to Mauritius.  This amount is reflected in the Assets and Liabilities of the Bank.</t>
  </si>
  <si>
    <t xml:space="preserve"> </t>
  </si>
  <si>
    <t>Bank of Mauritius</t>
  </si>
  <si>
    <t xml:space="preserve">                     </t>
  </si>
  <si>
    <t>Port Louis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</si>
</sst>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-* #,##0_-;\-* #,##0_-;_-* &quot;-&quot;_-;_-@_-"/>
    <numFmt numFmtId="166" formatCode="_(* #,##0_);_(* \(#,##0\);_(* &quot;-&quot;??_);_(@_)"/>
    <numFmt numFmtId="167" formatCode="d\ mmmm\ yyyy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MS Sans Serif"/>
      <family val="0"/>
    </font>
    <font>
      <b/>
      <sz val="10"/>
      <name val="MS Sans Serif"/>
      <family val="0"/>
    </font>
    <font>
      <sz val="11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7" fontId="4" fillId="0" borderId="0" xfId="15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40" fontId="0" fillId="0" borderId="0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3" fontId="4" fillId="0" borderId="6" xfId="0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9" fontId="10" fillId="0" borderId="0" xfId="0" applyNumberFormat="1" applyFont="1" applyAlignment="1">
      <alignment/>
    </xf>
    <xf numFmtId="43" fontId="1" fillId="0" borderId="0" xfId="15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eratio\Acc%20&amp;%20Bud\Balance%20Sheet\BSheet%20Januar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alance Sheet"/>
      <sheetName val="BS BOM"/>
    </sheetNames>
    <sheetDataSet>
      <sheetData sheetId="1">
        <row r="11">
          <cell r="D11">
            <v>1000000000</v>
          </cell>
          <cell r="F11">
            <v>1000000000</v>
          </cell>
        </row>
        <row r="12">
          <cell r="D12">
            <v>22668223351</v>
          </cell>
          <cell r="F12">
            <v>22668223351</v>
          </cell>
        </row>
        <row r="14">
          <cell r="D14">
            <v>-3994695789</v>
          </cell>
          <cell r="F14">
            <v>-2114084623</v>
          </cell>
        </row>
        <row r="21">
          <cell r="D21">
            <v>50184890694</v>
          </cell>
          <cell r="F21">
            <v>52521465023</v>
          </cell>
        </row>
        <row r="22">
          <cell r="D22">
            <v>4650316054</v>
          </cell>
          <cell r="F22">
            <v>4727308042</v>
          </cell>
        </row>
        <row r="23">
          <cell r="D23">
            <v>11535429714</v>
          </cell>
          <cell r="F23">
            <v>11771712908</v>
          </cell>
        </row>
        <row r="24">
          <cell r="D24">
            <v>119675902</v>
          </cell>
          <cell r="F24">
            <v>115536750</v>
          </cell>
        </row>
        <row r="26">
          <cell r="D26">
            <v>417065210</v>
          </cell>
          <cell r="F26">
            <v>1496982713</v>
          </cell>
        </row>
        <row r="27">
          <cell r="D27">
            <v>536796881</v>
          </cell>
          <cell r="F27">
            <v>530223961</v>
          </cell>
        </row>
        <row r="28">
          <cell r="D28">
            <v>1968083852</v>
          </cell>
          <cell r="F28">
            <v>1968028402</v>
          </cell>
        </row>
        <row r="29">
          <cell r="D29">
            <v>197154322</v>
          </cell>
          <cell r="F29">
            <v>125077322</v>
          </cell>
        </row>
        <row r="35">
          <cell r="D35">
            <v>18531268915</v>
          </cell>
          <cell r="F35">
            <v>20654601660</v>
          </cell>
        </row>
        <row r="36">
          <cell r="D36">
            <v>665970939</v>
          </cell>
          <cell r="F36">
            <v>659307231</v>
          </cell>
        </row>
        <row r="39">
          <cell r="D39">
            <v>12644982006</v>
          </cell>
          <cell r="F39">
            <v>9674867931</v>
          </cell>
        </row>
        <row r="40">
          <cell r="D40">
            <v>13180361092</v>
          </cell>
          <cell r="F40">
            <v>14726776957</v>
          </cell>
        </row>
        <row r="41">
          <cell r="D41">
            <v>98774424</v>
          </cell>
          <cell r="F41">
            <v>93303716</v>
          </cell>
        </row>
        <row r="42">
          <cell r="D42">
            <v>172878306</v>
          </cell>
          <cell r="F42">
            <v>125674506</v>
          </cell>
        </row>
        <row r="45">
          <cell r="D45">
            <v>943400</v>
          </cell>
          <cell r="F45">
            <v>943400</v>
          </cell>
        </row>
        <row r="46">
          <cell r="D46">
            <v>4640705985</v>
          </cell>
          <cell r="F46">
            <v>5766720992</v>
          </cell>
        </row>
        <row r="61">
          <cell r="A61">
            <v>40213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H9" sqref="H9"/>
    </sheetView>
  </sheetViews>
  <sheetFormatPr defaultColWidth="9.140625" defaultRowHeight="12.75"/>
  <cols>
    <col min="1" max="1" width="24.28125" style="0" customWidth="1"/>
    <col min="2" max="2" width="13.421875" style="0" customWidth="1"/>
    <col min="3" max="3" width="18.00390625" style="0" customWidth="1"/>
    <col min="4" max="4" width="9.421875" style="0" customWidth="1"/>
    <col min="5" max="5" width="18.00390625" style="0" customWidth="1"/>
    <col min="6" max="6" width="3.140625" style="0" customWidth="1"/>
    <col min="7" max="7" width="1.8515625" style="0" customWidth="1"/>
    <col min="8" max="8" width="14.421875" style="0" customWidth="1"/>
    <col min="9" max="9" width="11.421875" style="0" bestFit="1" customWidth="1"/>
  </cols>
  <sheetData>
    <row r="1" spans="1:7" ht="25.5" customHeight="1">
      <c r="A1" s="42" t="s">
        <v>0</v>
      </c>
      <c r="B1" s="42"/>
      <c r="C1" s="42"/>
      <c r="D1" s="42"/>
      <c r="E1" s="42"/>
      <c r="F1" s="1"/>
      <c r="G1" s="2"/>
    </row>
    <row r="2" spans="1:7" ht="14.25">
      <c r="A2" s="42" t="s">
        <v>1</v>
      </c>
      <c r="B2" s="42"/>
      <c r="C2" s="42"/>
      <c r="D2" s="42"/>
      <c r="E2" s="42"/>
      <c r="F2" s="3"/>
      <c r="G2" s="2"/>
    </row>
    <row r="3" spans="1:8" ht="15">
      <c r="A3" s="4"/>
      <c r="B3" s="5"/>
      <c r="C3" s="5"/>
      <c r="D3" s="5"/>
      <c r="E3" s="5"/>
      <c r="F3" s="6"/>
      <c r="G3" s="7"/>
      <c r="H3" s="8"/>
    </row>
    <row r="4" spans="1:7" ht="15">
      <c r="A4" s="4"/>
      <c r="B4" s="9"/>
      <c r="C4" s="10">
        <v>40179</v>
      </c>
      <c r="D4" s="11"/>
      <c r="E4" s="10">
        <v>40148</v>
      </c>
      <c r="F4" s="6"/>
      <c r="G4" s="7"/>
    </row>
    <row r="5" spans="1:7" ht="15">
      <c r="A5" s="4"/>
      <c r="B5" s="5"/>
      <c r="C5" s="12" t="s">
        <v>2</v>
      </c>
      <c r="D5" s="5"/>
      <c r="E5" s="12" t="s">
        <v>2</v>
      </c>
      <c r="F5" s="3"/>
      <c r="G5" s="7"/>
    </row>
    <row r="6" spans="1:7" ht="15">
      <c r="A6" s="4" t="s">
        <v>3</v>
      </c>
      <c r="B6" s="5"/>
      <c r="C6" s="13"/>
      <c r="D6" s="5"/>
      <c r="E6" s="13"/>
      <c r="F6" s="3"/>
      <c r="G6" s="7"/>
    </row>
    <row r="7" spans="1:7" ht="9" customHeight="1">
      <c r="A7" s="4"/>
      <c r="B7" s="5"/>
      <c r="C7" s="13"/>
      <c r="D7" s="5"/>
      <c r="E7" s="13"/>
      <c r="F7" s="3"/>
      <c r="G7" s="8"/>
    </row>
    <row r="8" spans="1:7" ht="8.25" customHeight="1">
      <c r="A8" s="14"/>
      <c r="B8" s="5"/>
      <c r="C8" s="15"/>
      <c r="D8" s="5"/>
      <c r="E8" s="15"/>
      <c r="F8" s="3"/>
      <c r="G8" s="7"/>
    </row>
    <row r="9" spans="1:7" ht="15">
      <c r="A9" s="14" t="s">
        <v>4</v>
      </c>
      <c r="B9" s="5"/>
      <c r="C9" s="16">
        <f>'[1]Balance Sheet'!D11</f>
        <v>1000000000</v>
      </c>
      <c r="D9" s="5"/>
      <c r="E9" s="16">
        <f>'[1]Balance Sheet'!F11</f>
        <v>1000000000</v>
      </c>
      <c r="F9" s="3"/>
      <c r="G9" s="7"/>
    </row>
    <row r="10" spans="1:7" ht="15">
      <c r="A10" s="14" t="s">
        <v>5</v>
      </c>
      <c r="B10" s="5"/>
      <c r="C10" s="17">
        <f>'[1]Balance Sheet'!D12</f>
        <v>22668223351</v>
      </c>
      <c r="D10" s="5"/>
      <c r="E10" s="17">
        <f>'[1]Balance Sheet'!F12</f>
        <v>22668223351</v>
      </c>
      <c r="F10" s="3"/>
      <c r="G10" s="7"/>
    </row>
    <row r="11" spans="1:7" ht="15">
      <c r="A11" s="14"/>
      <c r="B11" s="5"/>
      <c r="C11" s="18">
        <f>SUM(C9:C10)</f>
        <v>23668223351</v>
      </c>
      <c r="D11" s="5"/>
      <c r="E11" s="18">
        <f>SUM(E9:E10)</f>
        <v>23668223351</v>
      </c>
      <c r="F11" s="3"/>
      <c r="G11" s="8"/>
    </row>
    <row r="12" spans="1:7" ht="15">
      <c r="A12" s="14" t="s">
        <v>6</v>
      </c>
      <c r="B12" s="5"/>
      <c r="C12" s="19">
        <f>'[1]Balance Sheet'!D14</f>
        <v>-3994695789</v>
      </c>
      <c r="D12" s="5"/>
      <c r="E12" s="19">
        <f>'[1]Balance Sheet'!F14</f>
        <v>-2114084623</v>
      </c>
      <c r="F12" s="3"/>
      <c r="G12" s="8"/>
    </row>
    <row r="13" spans="1:7" ht="15" customHeight="1" thickBot="1">
      <c r="A13" s="14"/>
      <c r="B13" s="5"/>
      <c r="C13" s="20">
        <f>SUM(C11:C12)</f>
        <v>19673527562</v>
      </c>
      <c r="D13" s="5"/>
      <c r="E13" s="20">
        <f>SUM(E11:E12)</f>
        <v>21554138728</v>
      </c>
      <c r="F13" s="3"/>
      <c r="G13" s="7"/>
    </row>
    <row r="14" spans="1:7" ht="6.75" customHeight="1" thickTop="1">
      <c r="A14" s="14"/>
      <c r="B14" s="5"/>
      <c r="C14" s="15"/>
      <c r="D14" s="5"/>
      <c r="E14" s="15"/>
      <c r="F14" s="3"/>
      <c r="G14" s="8"/>
    </row>
    <row r="15" spans="1:7" ht="15">
      <c r="A15" s="21" t="s">
        <v>7</v>
      </c>
      <c r="B15" s="9"/>
      <c r="C15" s="15"/>
      <c r="D15" s="5"/>
      <c r="E15" s="15"/>
      <c r="F15" s="3"/>
      <c r="G15" s="7"/>
    </row>
    <row r="16" spans="1:7" ht="3.75" customHeight="1">
      <c r="A16" s="14"/>
      <c r="B16" s="9"/>
      <c r="C16" s="15"/>
      <c r="D16" s="5"/>
      <c r="E16" s="15"/>
      <c r="F16" s="3"/>
      <c r="G16" s="8"/>
    </row>
    <row r="17" spans="1:7" ht="15">
      <c r="A17" s="14" t="s">
        <v>8</v>
      </c>
      <c r="B17" s="9"/>
      <c r="C17" s="15"/>
      <c r="D17" s="22"/>
      <c r="E17" s="15"/>
      <c r="F17" s="3"/>
      <c r="G17" s="23"/>
    </row>
    <row r="18" spans="1:7" ht="15">
      <c r="A18" s="14" t="s">
        <v>9</v>
      </c>
      <c r="B18" s="9"/>
      <c r="C18" s="24">
        <f>'[1]Balance Sheet'!D21</f>
        <v>50184890694</v>
      </c>
      <c r="D18" s="22"/>
      <c r="E18" s="24">
        <f>'[1]Balance Sheet'!F21</f>
        <v>52521465023</v>
      </c>
      <c r="F18" s="3"/>
      <c r="G18" s="8"/>
    </row>
    <row r="19" spans="1:9" ht="15">
      <c r="A19" s="14" t="s">
        <v>10</v>
      </c>
      <c r="B19" s="9"/>
      <c r="C19" s="25">
        <f>'[1]Balance Sheet'!D22</f>
        <v>4650316054</v>
      </c>
      <c r="D19" s="22"/>
      <c r="E19" s="25">
        <f>'[1]Balance Sheet'!F22</f>
        <v>4727308042</v>
      </c>
      <c r="F19" s="3"/>
      <c r="G19" s="8"/>
      <c r="I19" s="26"/>
    </row>
    <row r="20" spans="1:7" ht="15">
      <c r="A20" s="14" t="s">
        <v>11</v>
      </c>
      <c r="B20" s="9"/>
      <c r="C20" s="25">
        <f>'[1]Balance Sheet'!D23</f>
        <v>11535429714</v>
      </c>
      <c r="D20" s="22"/>
      <c r="E20" s="25">
        <f>'[1]Balance Sheet'!F23</f>
        <v>11771712908</v>
      </c>
      <c r="F20" s="3"/>
      <c r="G20" s="8"/>
    </row>
    <row r="21" spans="1:7" ht="14.25" customHeight="1">
      <c r="A21" s="14" t="s">
        <v>12</v>
      </c>
      <c r="B21" s="9"/>
      <c r="C21" s="27">
        <f>'[1]Balance Sheet'!D24</f>
        <v>119675902</v>
      </c>
      <c r="D21" s="22"/>
      <c r="E21" s="27">
        <f>'[1]Balance Sheet'!F24</f>
        <v>115536750</v>
      </c>
      <c r="F21" s="3"/>
      <c r="G21" s="8"/>
    </row>
    <row r="22" spans="1:7" ht="15">
      <c r="A22" s="14"/>
      <c r="B22" s="9"/>
      <c r="C22" s="28">
        <f>SUM(C18:C21)</f>
        <v>66490312364</v>
      </c>
      <c r="D22" s="22"/>
      <c r="E22" s="28">
        <f>SUM(E18:E21)</f>
        <v>69136022723</v>
      </c>
      <c r="F22" s="3"/>
      <c r="G22" s="8"/>
    </row>
    <row r="23" spans="1:9" ht="15">
      <c r="A23" s="14" t="s">
        <v>13</v>
      </c>
      <c r="B23" s="9"/>
      <c r="C23" s="15">
        <f>'[1]Balance Sheet'!D26</f>
        <v>417065210</v>
      </c>
      <c r="D23" s="22"/>
      <c r="E23" s="15">
        <f>'[1]Balance Sheet'!F26</f>
        <v>1496982713</v>
      </c>
      <c r="F23" s="3"/>
      <c r="G23" s="8"/>
      <c r="I23" s="26"/>
    </row>
    <row r="24" spans="1:7" ht="15">
      <c r="A24" s="14" t="s">
        <v>14</v>
      </c>
      <c r="B24" s="9"/>
      <c r="C24" s="15">
        <f>'[1]Balance Sheet'!D27</f>
        <v>536796881</v>
      </c>
      <c r="D24" s="22"/>
      <c r="E24" s="15">
        <f>'[1]Balance Sheet'!F27</f>
        <v>530223961</v>
      </c>
      <c r="F24" s="3"/>
      <c r="G24" s="8"/>
    </row>
    <row r="25" spans="1:7" ht="15">
      <c r="A25" s="14" t="s">
        <v>15</v>
      </c>
      <c r="B25" s="9"/>
      <c r="C25" s="15">
        <f>'[1]Balance Sheet'!D28</f>
        <v>1968083852</v>
      </c>
      <c r="D25" s="22"/>
      <c r="E25" s="15">
        <f>'[1]Balance Sheet'!F28</f>
        <v>1968028402</v>
      </c>
      <c r="F25" s="3"/>
      <c r="G25" s="8"/>
    </row>
    <row r="26" spans="1:7" ht="15">
      <c r="A26" s="14" t="s">
        <v>16</v>
      </c>
      <c r="B26" s="9"/>
      <c r="C26" s="17">
        <f>'[1]Balance Sheet'!D29</f>
        <v>197154322</v>
      </c>
      <c r="D26" s="22"/>
      <c r="E26" s="17">
        <f>'[1]Balance Sheet'!F29</f>
        <v>125077322</v>
      </c>
      <c r="F26" s="3"/>
      <c r="G26" s="8"/>
    </row>
    <row r="27" spans="1:7" ht="15">
      <c r="A27" s="14"/>
      <c r="B27" s="9"/>
      <c r="C27" s="16">
        <f>SUM(C22:C26)</f>
        <v>69609412629</v>
      </c>
      <c r="D27" s="22"/>
      <c r="E27" s="16">
        <f>SUM(E22:E26)</f>
        <v>73256335121</v>
      </c>
      <c r="F27" s="3"/>
      <c r="G27" s="8"/>
    </row>
    <row r="28" spans="1:7" ht="15.75" customHeight="1">
      <c r="A28" s="14" t="s">
        <v>17</v>
      </c>
      <c r="B28" s="9"/>
      <c r="C28" s="15"/>
      <c r="D28" s="22"/>
      <c r="E28" s="15"/>
      <c r="F28" s="3"/>
      <c r="G28" s="8"/>
    </row>
    <row r="29" spans="1:7" ht="4.5" customHeight="1">
      <c r="A29" s="14"/>
      <c r="B29" s="9"/>
      <c r="C29" s="15"/>
      <c r="D29" s="22"/>
      <c r="E29" s="15"/>
      <c r="F29" s="3"/>
      <c r="G29" s="8"/>
    </row>
    <row r="30" spans="1:7" ht="18" customHeight="1">
      <c r="A30" s="21" t="s">
        <v>18</v>
      </c>
      <c r="B30" s="9"/>
      <c r="C30" s="15"/>
      <c r="D30" s="22"/>
      <c r="E30" s="15"/>
      <c r="F30" s="3"/>
      <c r="G30" s="8"/>
    </row>
    <row r="31" spans="1:7" ht="6" customHeight="1">
      <c r="A31" s="29"/>
      <c r="B31" s="9"/>
      <c r="C31" s="15"/>
      <c r="D31" s="22"/>
      <c r="E31" s="15"/>
      <c r="F31" s="3"/>
      <c r="G31" s="8"/>
    </row>
    <row r="32" spans="1:7" ht="15" customHeight="1">
      <c r="A32" s="14" t="s">
        <v>19</v>
      </c>
      <c r="B32" s="9"/>
      <c r="C32" s="24">
        <f>'[1]Balance Sheet'!D35</f>
        <v>18531268915</v>
      </c>
      <c r="D32" s="5"/>
      <c r="E32" s="24">
        <f>'[1]Balance Sheet'!F35</f>
        <v>20654601660</v>
      </c>
      <c r="F32" s="3"/>
      <c r="G32" s="8"/>
    </row>
    <row r="33" spans="1:7" ht="15" customHeight="1">
      <c r="A33" s="14" t="s">
        <v>20</v>
      </c>
      <c r="B33" s="9"/>
      <c r="C33" s="27">
        <f>'[1]Balance Sheet'!D36</f>
        <v>665970939</v>
      </c>
      <c r="D33" s="5"/>
      <c r="E33" s="27">
        <f>'[1]Balance Sheet'!F36</f>
        <v>659307231</v>
      </c>
      <c r="F33" s="3"/>
      <c r="G33" s="8"/>
    </row>
    <row r="34" spans="1:7" ht="15.75" customHeight="1">
      <c r="A34" s="14"/>
      <c r="B34" s="9"/>
      <c r="C34" s="15">
        <f>SUM(C32:C33)</f>
        <v>19197239854</v>
      </c>
      <c r="D34" s="5"/>
      <c r="E34" s="15">
        <f>SUM(E32:E33)</f>
        <v>21313908891</v>
      </c>
      <c r="F34" s="3"/>
      <c r="G34" s="8"/>
    </row>
    <row r="35" spans="1:7" ht="15" customHeight="1">
      <c r="A35" s="14" t="s">
        <v>21</v>
      </c>
      <c r="B35" s="9"/>
      <c r="C35" s="30"/>
      <c r="D35" s="5"/>
      <c r="E35" s="30"/>
      <c r="F35" s="3"/>
      <c r="G35" s="8"/>
    </row>
    <row r="36" spans="1:7" ht="15" customHeight="1">
      <c r="A36" s="14" t="s">
        <v>22</v>
      </c>
      <c r="B36" s="9"/>
      <c r="C36" s="24">
        <f>'[1]Balance Sheet'!D39</f>
        <v>12644982006</v>
      </c>
      <c r="D36" s="5"/>
      <c r="E36" s="24">
        <f>'[1]Balance Sheet'!F39</f>
        <v>9674867931</v>
      </c>
      <c r="F36" s="3"/>
      <c r="G36" s="8"/>
    </row>
    <row r="37" spans="1:7" ht="15" customHeight="1">
      <c r="A37" s="14" t="s">
        <v>23</v>
      </c>
      <c r="B37" s="9"/>
      <c r="C37" s="25">
        <f>'[1]Balance Sheet'!D40</f>
        <v>13180361092</v>
      </c>
      <c r="D37" s="5"/>
      <c r="E37" s="25">
        <f>'[1]Balance Sheet'!F40</f>
        <v>14726776957</v>
      </c>
      <c r="F37" s="3"/>
      <c r="G37" s="8"/>
    </row>
    <row r="38" spans="1:7" ht="15">
      <c r="A38" s="14" t="s">
        <v>24</v>
      </c>
      <c r="B38" s="9"/>
      <c r="C38" s="25">
        <f>'[1]Balance Sheet'!D41</f>
        <v>98774424</v>
      </c>
      <c r="D38" s="5"/>
      <c r="E38" s="25">
        <f>'[1]Balance Sheet'!F41</f>
        <v>93303716</v>
      </c>
      <c r="F38" s="3"/>
      <c r="G38" s="8"/>
    </row>
    <row r="39" spans="1:7" ht="15">
      <c r="A39" s="14" t="s">
        <v>25</v>
      </c>
      <c r="B39" s="9"/>
      <c r="C39" s="27">
        <f>'[1]Balance Sheet'!D42</f>
        <v>172878306</v>
      </c>
      <c r="D39" s="5"/>
      <c r="E39" s="27">
        <f>'[1]Balance Sheet'!F42</f>
        <v>125674506</v>
      </c>
      <c r="F39" s="3"/>
      <c r="G39" s="8"/>
    </row>
    <row r="40" spans="1:8" ht="15">
      <c r="A40" s="14"/>
      <c r="B40" s="9"/>
      <c r="C40" s="15">
        <f>SUM(C36:C39)</f>
        <v>26096995828</v>
      </c>
      <c r="D40" s="5"/>
      <c r="E40" s="15">
        <f>SUM(E36:E39)</f>
        <v>24620623110</v>
      </c>
      <c r="F40" s="3"/>
      <c r="G40" s="8"/>
      <c r="H40" s="26"/>
    </row>
    <row r="41" spans="1:8" ht="15" hidden="1">
      <c r="A41" s="14" t="s">
        <v>26</v>
      </c>
      <c r="B41" s="9"/>
      <c r="C41" s="31"/>
      <c r="D41" s="5"/>
      <c r="E41" s="31"/>
      <c r="F41" s="3"/>
      <c r="G41" s="8"/>
      <c r="H41" s="26"/>
    </row>
    <row r="42" spans="1:7" ht="15">
      <c r="A42" s="14" t="s">
        <v>27</v>
      </c>
      <c r="B42" s="9"/>
      <c r="C42" s="15">
        <f>'[1]Balance Sheet'!D45</f>
        <v>943400</v>
      </c>
      <c r="D42" s="5"/>
      <c r="E42" s="15">
        <f>'[1]Balance Sheet'!F45</f>
        <v>943400</v>
      </c>
      <c r="F42" s="3"/>
      <c r="G42" s="8"/>
    </row>
    <row r="43" spans="1:7" ht="15">
      <c r="A43" s="14" t="s">
        <v>28</v>
      </c>
      <c r="B43" s="9"/>
      <c r="C43" s="17">
        <f>'[1]Balance Sheet'!D46</f>
        <v>4640705985</v>
      </c>
      <c r="D43" s="11"/>
      <c r="E43" s="17">
        <f>'[1]Balance Sheet'!F46</f>
        <v>5766720992</v>
      </c>
      <c r="F43" s="3"/>
      <c r="G43" s="7"/>
    </row>
    <row r="44" spans="1:7" ht="20.25" customHeight="1">
      <c r="A44" s="14"/>
      <c r="B44" s="5"/>
      <c r="C44" s="17">
        <f>C34+C40+C42+C43</f>
        <v>49935885067</v>
      </c>
      <c r="D44" s="5"/>
      <c r="E44" s="17">
        <f>E34+E40+E42+E43</f>
        <v>51702196393</v>
      </c>
      <c r="F44" s="3"/>
      <c r="G44" s="8"/>
    </row>
    <row r="45" spans="1:8" ht="25.5" customHeight="1" thickBot="1">
      <c r="A45" s="29"/>
      <c r="B45" s="5"/>
      <c r="C45" s="32">
        <f>C27-C44</f>
        <v>19673527562</v>
      </c>
      <c r="D45" s="22"/>
      <c r="E45" s="32">
        <f>E27-E44</f>
        <v>21554138728</v>
      </c>
      <c r="F45" s="3"/>
      <c r="G45" s="8"/>
      <c r="H45" s="26"/>
    </row>
    <row r="46" spans="1:7" ht="15.75" customHeight="1" thickTop="1">
      <c r="A46" s="14"/>
      <c r="B46" s="5"/>
      <c r="C46" s="5"/>
      <c r="D46" s="22"/>
      <c r="E46" s="5"/>
      <c r="F46" s="3"/>
      <c r="G46" s="8"/>
    </row>
    <row r="47" spans="1:7" ht="15">
      <c r="A47" s="14" t="s">
        <v>29</v>
      </c>
      <c r="B47" s="14"/>
      <c r="C47" s="33"/>
      <c r="D47" s="34"/>
      <c r="E47" s="14"/>
      <c r="F47" s="6"/>
      <c r="G47" s="8"/>
    </row>
    <row r="48" spans="1:7" ht="15">
      <c r="A48" s="14" t="s">
        <v>30</v>
      </c>
      <c r="B48" s="14"/>
      <c r="C48" s="16"/>
      <c r="D48" s="34"/>
      <c r="E48" s="14"/>
      <c r="F48" s="6"/>
      <c r="G48" s="8"/>
    </row>
    <row r="49" spans="1:7" ht="15">
      <c r="A49" s="14" t="s">
        <v>31</v>
      </c>
      <c r="B49" s="14"/>
      <c r="C49" s="14"/>
      <c r="D49" s="34"/>
      <c r="E49" s="14"/>
      <c r="F49" s="6"/>
      <c r="G49" s="8"/>
    </row>
    <row r="50" spans="1:7" ht="15">
      <c r="A50" s="14"/>
      <c r="B50" s="14"/>
      <c r="C50" s="14"/>
      <c r="D50" s="34" t="s">
        <v>32</v>
      </c>
      <c r="E50" s="14"/>
      <c r="F50" s="6"/>
      <c r="G50" s="8"/>
    </row>
    <row r="51" spans="1:7" ht="15">
      <c r="A51" s="14"/>
      <c r="B51" s="14"/>
      <c r="C51" s="14"/>
      <c r="D51" s="34"/>
      <c r="E51" s="14"/>
      <c r="F51" s="6"/>
      <c r="G51" s="8"/>
    </row>
    <row r="52" spans="1:7" ht="15">
      <c r="A52" s="35" t="s">
        <v>32</v>
      </c>
      <c r="B52" s="5"/>
      <c r="C52" s="43"/>
      <c r="D52" s="43"/>
      <c r="E52" s="43"/>
      <c r="F52" s="43"/>
      <c r="G52" s="43"/>
    </row>
    <row r="53" spans="1:7" ht="15">
      <c r="A53" s="35" t="s">
        <v>33</v>
      </c>
      <c r="B53" s="5" t="s">
        <v>34</v>
      </c>
      <c r="C53" s="41"/>
      <c r="D53" s="41"/>
      <c r="E53" s="41"/>
      <c r="F53" s="36"/>
      <c r="G53" s="37"/>
    </row>
    <row r="54" spans="1:7" ht="15">
      <c r="A54" s="35" t="s">
        <v>35</v>
      </c>
      <c r="B54" s="5"/>
      <c r="C54" s="41"/>
      <c r="D54" s="41"/>
      <c r="E54" s="41"/>
      <c r="F54" s="36"/>
      <c r="G54" s="37"/>
    </row>
    <row r="55" spans="1:6" ht="14.25">
      <c r="A55" s="38">
        <f>'[1]Balance Sheet'!A61</f>
        <v>40213</v>
      </c>
      <c r="B55" s="39"/>
      <c r="C55" s="41"/>
      <c r="D55" s="41"/>
      <c r="E55" s="41"/>
      <c r="F55" s="39"/>
    </row>
    <row r="56" spans="1:6" ht="12.75">
      <c r="A56" s="39"/>
      <c r="B56" s="39"/>
      <c r="C56" s="40"/>
      <c r="D56" s="40"/>
      <c r="E56" s="40"/>
      <c r="F56" s="39"/>
    </row>
    <row r="57" spans="1:6" ht="12.75">
      <c r="A57" s="39"/>
      <c r="B57" s="39"/>
      <c r="C57" s="40"/>
      <c r="D57" s="40"/>
      <c r="E57" s="40"/>
      <c r="F57" s="39"/>
    </row>
    <row r="58" spans="1:6" ht="12.75">
      <c r="A58" s="39"/>
      <c r="B58" s="39"/>
      <c r="C58" s="40"/>
      <c r="D58" s="40"/>
      <c r="E58" s="40"/>
      <c r="F58" s="39"/>
    </row>
    <row r="60" spans="3:5" ht="12.75">
      <c r="C60" s="2"/>
      <c r="E60" s="2"/>
    </row>
    <row r="61" spans="3:5" ht="12.75">
      <c r="C61" s="2"/>
      <c r="E61" s="2"/>
    </row>
    <row r="62" spans="3:5" ht="12.75">
      <c r="C62" s="2"/>
      <c r="E62" s="2"/>
    </row>
    <row r="63" spans="3:5" ht="12.75">
      <c r="C63" s="2"/>
      <c r="E63" s="2"/>
    </row>
  </sheetData>
  <mergeCells count="6">
    <mergeCell ref="C54:E54"/>
    <mergeCell ref="C55:E55"/>
    <mergeCell ref="A1:E1"/>
    <mergeCell ref="A2:E2"/>
    <mergeCell ref="C52:G52"/>
    <mergeCell ref="C53:E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pseeboru</dc:creator>
  <cp:keywords/>
  <dc:description/>
  <cp:lastModifiedBy>pseeboru</cp:lastModifiedBy>
  <dcterms:created xsi:type="dcterms:W3CDTF">2010-02-09T06:57:27Z</dcterms:created>
  <dcterms:modified xsi:type="dcterms:W3CDTF">2010-02-10T10:18:07Z</dcterms:modified>
  <cp:category/>
  <cp:version/>
  <cp:contentType/>
  <cp:contentStatus/>
</cp:coreProperties>
</file>