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February 2016" sheetId="1" r:id="rId1"/>
  </sheets>
  <externalReferences>
    <externalReference r:id="rId4"/>
    <externalReference r:id="rId5"/>
  </externalReferences>
  <definedNames>
    <definedName name="_xlnm.Print_Area" localSheetId="0">'February 2016'!$A$1:$H$156</definedName>
  </definedNames>
  <calcPr fullCalcOnLoad="1"/>
</workbook>
</file>

<file path=xl/sharedStrings.xml><?xml version="1.0" encoding="utf-8"?>
<sst xmlns="http://schemas.openxmlformats.org/spreadsheetml/2006/main" count="251" uniqueCount="151">
  <si>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</si>
  <si>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</si>
  <si>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</si>
  <si>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</si>
  <si>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</si>
  <si>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</si>
  <si>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</si>
  <si>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</si>
  <si>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</si>
  <si>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</si>
  <si>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</si>
  <si>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</si>
  <si>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</si>
  <si>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</si>
  <si>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</si>
  <si>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</si>
  <si>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</si>
  <si>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</si>
  <si>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</si>
  <si>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</si>
  <si>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</si>
  <si>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</si>
  <si>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</si>
  <si>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</si>
  <si>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</si>
  <si>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</si>
  <si>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</si>
  <si>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</si>
  <si>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</si>
  <si>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</si>
  <si>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</si>
  <si>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</si>
  <si>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4.  Subordinated Loan</t>
  </si>
  <si>
    <t xml:space="preserve">       (i)  Shareholders' Subordinated Term Debt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</si>
  <si>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</si>
  <si>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</si>
  <si>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</si>
  <si>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</si>
  <si>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</si>
  <si>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</si>
  <si>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</si>
  <si>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</si>
  <si>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</si>
  <si>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</si>
  <si>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</si>
  <si>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</si>
  <si>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</si>
  <si>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</si>
  <si>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</si>
  <si>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</si>
  <si>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</si>
  <si>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</si>
  <si>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</si>
  <si>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</si>
  <si>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</si>
  <si>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</si>
  <si>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</si>
  <si>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</si>
  <si>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</si>
  <si>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</si>
  <si>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</si>
  <si>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</si>
  <si>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</si>
  <si>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</si>
  <si>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</si>
  <si>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</si>
  <si>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</si>
  <si>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</si>
  <si>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</si>
  <si>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</si>
  <si>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</si>
  <si>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</si>
  <si>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</si>
  <si>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</si>
  <si>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</si>
  <si>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</si>
  <si>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</si>
  <si>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</si>
  <si>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</si>
  <si>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</si>
  <si>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</si>
  <si>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</si>
  <si>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</si>
  <si>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 xml:space="preserve">        (i)   Balances on a/c of Customers' Foreign Currency Deposits</t>
  </si>
  <si>
    <t xml:space="preserve">        (ii)  Investments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</si>
  <si>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</si>
  <si>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</si>
  <si>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</si>
  <si>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</si>
  <si>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</si>
  <si>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</si>
  <si>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</si>
  <si>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</si>
  <si>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</si>
  <si>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</si>
  <si>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</si>
  <si>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</si>
  <si>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</si>
  <si>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</si>
  <si>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</si>
  <si>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</si>
  <si>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</si>
  <si>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</si>
  <si>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</si>
  <si>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</si>
  <si>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</si>
  <si>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</si>
  <si>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</si>
  <si>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</si>
  <si>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</si>
  <si>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</si>
  <si>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</si>
  <si>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</si>
  <si>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</si>
  <si>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</si>
  <si>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</si>
  <si>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</si>
  <si>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</si>
  <si>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</si>
  <si>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</si>
  <si>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</si>
  <si>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</si>
  <si>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</si>
  <si>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</si>
  <si>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</si>
  <si>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</si>
  <si>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</si>
  <si>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</si>
  <si>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</si>
  <si>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</si>
  <si>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</si>
  <si>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</si>
  <si>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</si>
  <si>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</si>
  <si>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</si>
  <si>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</si>
  <si>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</si>
  <si>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</si>
  <si>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Figures may not add up to totals due to rounding.</t>
  </si>
  <si>
    <t>4. Bank of Mauritius Bills/Notes</t>
  </si>
  <si>
    <t xml:space="preserve">   (III) Central Government</t>
  </si>
  <si>
    <t xml:space="preserve">      Budgetary Central Government Deposits</t>
  </si>
  <si>
    <r>
      <rPr>
        <i/>
        <vertAlign val="superscript"/>
        <sz val="9"/>
        <color indexed="8"/>
        <rFont val="Arial"/>
        <family val="2"/>
      </rPr>
      <t>1</t>
    </r>
    <r>
      <rPr>
        <i/>
        <sz val="9"/>
        <color indexed="8"/>
        <rFont val="Arial"/>
        <family val="2"/>
      </rPr>
      <t xml:space="preserve"> Includes Shareholders Loan</t>
    </r>
  </si>
  <si>
    <r>
      <rPr>
        <i/>
        <vertAlign val="superscript"/>
        <sz val="10"/>
        <rFont val="Trebuchet MS"/>
        <family val="2"/>
      </rPr>
      <t>2</t>
    </r>
    <r>
      <rPr>
        <i/>
        <sz val="10"/>
        <rFont val="Trebuchet MS"/>
        <family val="2"/>
      </rPr>
      <t xml:space="preserve"> Includes Foreign Currency Interbank borrowings</t>
    </r>
  </si>
  <si>
    <r>
      <rPr>
        <i/>
        <vertAlign val="superscript"/>
        <sz val="10"/>
        <rFont val="Trebuchet MS"/>
        <family val="2"/>
      </rPr>
      <t>3</t>
    </r>
    <r>
      <rPr>
        <i/>
        <sz val="10"/>
        <rFont val="Trebuchet MS"/>
        <family val="2"/>
      </rPr>
      <t xml:space="preserve"> Includes Foreign Currency Interbank loans</t>
    </r>
  </si>
  <si>
    <t>6. Interbank Loans</t>
  </si>
  <si>
    <t>5.   Loan Capital*</t>
  </si>
  <si>
    <t>7.  Interbank Borrowings</t>
  </si>
  <si>
    <t xml:space="preserve">        (iii) Other Balances</t>
  </si>
  <si>
    <t xml:space="preserve">       (ii)   Banks in Mauritius</t>
  </si>
  <si>
    <t>Consolidated Statement of Liabilities and Assets of Banks - Segmental Reporting: As at end of February 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</si>
</sst>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  <numFmt numFmtId="181" formatCode="#,##0.0"/>
    <numFmt numFmtId="182" formatCode="dd\-mmm\-yy_)"/>
    <numFmt numFmtId="183" formatCode="_(* #,##0_);_(* \(#,##0\);_(* &quot;-&quot;??_);_(@_)"/>
    <numFmt numFmtId="184" formatCode="#,##0.0000_);[Red]\(#,##0.0000\)"/>
    <numFmt numFmtId="185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2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Trebuchet MS"/>
      <family val="2"/>
    </font>
    <font>
      <sz val="10"/>
      <color indexed="12"/>
      <name val="CG Times (W1)"/>
      <family val="0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vertAlign val="superscript"/>
      <sz val="10"/>
      <name val="Trebuchet MS"/>
      <family val="2"/>
    </font>
    <font>
      <i/>
      <sz val="10"/>
      <name val="Trebuchet MS"/>
      <family val="2"/>
    </font>
    <font>
      <i/>
      <sz val="9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3" tint="0.799979984760284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double">
        <color theme="1"/>
      </right>
      <top>
        <color indexed="63"/>
      </top>
      <bottom>
        <color indexed="63"/>
      </bottom>
    </border>
    <border>
      <left style="slantDashDot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38" fillId="0" borderId="3" applyNumberFormat="0" applyFill="0" applyBorder="0" applyAlignment="0"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5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5" fillId="0" borderId="0" xfId="59" applyNumberFormat="1" applyFont="1" applyFill="1" applyBorder="1" applyProtection="1">
      <alignment/>
      <protection/>
    </xf>
    <xf numFmtId="0" fontId="27" fillId="0" borderId="0" xfId="0" applyFont="1" applyBorder="1" applyAlignment="1">
      <alignment/>
    </xf>
    <xf numFmtId="0" fontId="25" fillId="24" borderId="11" xfId="59" applyFont="1" applyFill="1" applyBorder="1" applyProtection="1">
      <alignment/>
      <protection/>
    </xf>
    <xf numFmtId="3" fontId="25" fillId="24" borderId="12" xfId="59" applyNumberFormat="1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3" fontId="25" fillId="25" borderId="12" xfId="59" applyNumberFormat="1" applyFont="1" applyFill="1" applyBorder="1" applyAlignment="1" applyProtection="1">
      <alignment horizontal="center"/>
      <protection/>
    </xf>
    <xf numFmtId="0" fontId="25" fillId="25" borderId="13" xfId="59" applyFont="1" applyFill="1" applyBorder="1" applyAlignment="1" applyProtection="1">
      <alignment horizontal="center"/>
      <protection/>
    </xf>
    <xf numFmtId="0" fontId="25" fillId="25" borderId="14" xfId="59" applyFont="1" applyFill="1" applyBorder="1" applyAlignment="1" applyProtection="1">
      <alignment horizontal="center"/>
      <protection/>
    </xf>
    <xf numFmtId="0" fontId="28" fillId="24" borderId="11" xfId="59" applyFont="1" applyFill="1" applyBorder="1" applyProtection="1">
      <alignment/>
      <protection/>
    </xf>
    <xf numFmtId="0" fontId="30" fillId="24" borderId="11" xfId="59" applyFont="1" applyFill="1" applyBorder="1" applyProtection="1">
      <alignment/>
      <protection/>
    </xf>
    <xf numFmtId="0" fontId="31" fillId="24" borderId="11" xfId="59" applyFont="1" applyFill="1" applyBorder="1" applyProtection="1">
      <alignment/>
      <protection/>
    </xf>
    <xf numFmtId="38" fontId="25" fillId="24" borderId="11" xfId="59" applyNumberFormat="1" applyFont="1" applyFill="1" applyBorder="1" applyProtection="1">
      <alignment/>
      <protection/>
    </xf>
    <xf numFmtId="0" fontId="33" fillId="26" borderId="11" xfId="59" applyFont="1" applyFill="1" applyBorder="1" applyProtection="1">
      <alignment/>
      <protection/>
    </xf>
    <xf numFmtId="0" fontId="34" fillId="0" borderId="0" xfId="0" applyFont="1" applyBorder="1" applyAlignment="1">
      <alignment/>
    </xf>
    <xf numFmtId="0" fontId="25" fillId="25" borderId="11" xfId="59" applyFont="1" applyFill="1" applyBorder="1" applyProtection="1">
      <alignment/>
      <protection/>
    </xf>
    <xf numFmtId="0" fontId="25" fillId="25" borderId="15" xfId="59" applyFont="1" applyFill="1" applyBorder="1" applyProtection="1">
      <alignment/>
      <protection/>
    </xf>
    <xf numFmtId="0" fontId="31" fillId="25" borderId="0" xfId="59" applyFont="1" applyFill="1" applyBorder="1" applyProtection="1">
      <alignment/>
      <protection/>
    </xf>
    <xf numFmtId="3" fontId="31" fillId="25" borderId="0" xfId="59" applyNumberFormat="1" applyFont="1" applyFill="1" applyBorder="1" applyProtection="1">
      <alignment/>
      <protection/>
    </xf>
    <xf numFmtId="0" fontId="25" fillId="0" borderId="0" xfId="59" applyFont="1" applyFill="1" applyBorder="1" applyProtection="1">
      <alignment/>
      <protection/>
    </xf>
    <xf numFmtId="3" fontId="25" fillId="0" borderId="0" xfId="59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5" fillId="0" borderId="0" xfId="59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>
      <alignment vertical="center"/>
    </xf>
    <xf numFmtId="4" fontId="0" fillId="0" borderId="0" xfId="0" applyNumberFormat="1" applyBorder="1" applyAlignment="1">
      <alignment/>
    </xf>
    <xf numFmtId="0" fontId="23" fillId="27" borderId="0" xfId="59" applyFont="1" applyFill="1" applyBorder="1" applyAlignment="1" applyProtection="1">
      <alignment horizontal="left"/>
      <protection/>
    </xf>
    <xf numFmtId="3" fontId="24" fillId="27" borderId="0" xfId="59" applyNumberFormat="1" applyFont="1" applyFill="1" applyBorder="1" applyAlignment="1" applyProtection="1">
      <alignment horizontal="left"/>
      <protection/>
    </xf>
    <xf numFmtId="3" fontId="0" fillId="27" borderId="0" xfId="0" applyNumberFormat="1" applyFill="1" applyBorder="1" applyAlignment="1">
      <alignment/>
    </xf>
    <xf numFmtId="0" fontId="0" fillId="27" borderId="0" xfId="0" applyFill="1" applyBorder="1" applyAlignment="1">
      <alignment/>
    </xf>
    <xf numFmtId="3" fontId="25" fillId="27" borderId="0" xfId="59" applyNumberFormat="1" applyFont="1" applyFill="1" applyBorder="1" applyProtection="1">
      <alignment/>
      <protection/>
    </xf>
    <xf numFmtId="3" fontId="23" fillId="27" borderId="0" xfId="59" applyNumberFormat="1" applyFont="1" applyFill="1" applyBorder="1" applyAlignment="1" applyProtection="1">
      <alignment horizontal="left"/>
      <protection/>
    </xf>
    <xf numFmtId="0" fontId="26" fillId="28" borderId="16" xfId="59" applyFont="1" applyFill="1" applyBorder="1" applyAlignment="1" applyProtection="1">
      <alignment horizontal="center"/>
      <protection/>
    </xf>
    <xf numFmtId="0" fontId="26" fillId="28" borderId="17" xfId="59" applyFont="1" applyFill="1" applyBorder="1" applyAlignment="1" applyProtection="1">
      <alignment horizontal="center"/>
      <protection/>
    </xf>
    <xf numFmtId="0" fontId="26" fillId="28" borderId="18" xfId="59" applyFont="1" applyFill="1" applyBorder="1" applyAlignment="1" applyProtection="1">
      <alignment horizontal="center"/>
      <protection/>
    </xf>
    <xf numFmtId="0" fontId="26" fillId="28" borderId="19" xfId="59" applyFont="1" applyFill="1" applyBorder="1" applyAlignment="1" applyProtection="1">
      <alignment horizontal="center"/>
      <protection/>
    </xf>
    <xf numFmtId="0" fontId="26" fillId="28" borderId="20" xfId="59" applyFont="1" applyFill="1" applyBorder="1" applyAlignment="1" applyProtection="1">
      <alignment horizontal="center" wrapText="1"/>
      <protection/>
    </xf>
    <xf numFmtId="0" fontId="26" fillId="28" borderId="21" xfId="59" applyFont="1" applyFill="1" applyBorder="1" applyAlignment="1" applyProtection="1">
      <alignment horizontal="center" wrapText="1"/>
      <protection/>
    </xf>
    <xf numFmtId="3" fontId="34" fillId="0" borderId="0" xfId="0" applyNumberFormat="1" applyFont="1" applyBorder="1" applyAlignment="1">
      <alignment/>
    </xf>
    <xf numFmtId="0" fontId="43" fillId="25" borderId="0" xfId="59" applyFont="1" applyFill="1" applyBorder="1" applyProtection="1">
      <alignment/>
      <protection/>
    </xf>
    <xf numFmtId="0" fontId="36" fillId="25" borderId="0" xfId="59" applyFont="1" applyFill="1" applyBorder="1" applyProtection="1">
      <alignment/>
      <protection/>
    </xf>
    <xf numFmtId="0" fontId="42" fillId="25" borderId="0" xfId="59" applyFont="1" applyFill="1" applyBorder="1" applyProtection="1">
      <alignment/>
      <protection/>
    </xf>
    <xf numFmtId="3" fontId="28" fillId="0" borderId="12" xfId="59" applyNumberFormat="1" applyFont="1" applyFill="1" applyBorder="1" applyProtection="1">
      <alignment/>
      <protection/>
    </xf>
    <xf numFmtId="3" fontId="28" fillId="0" borderId="22" xfId="59" applyNumberFormat="1" applyFont="1" applyFill="1" applyBorder="1" applyProtection="1">
      <alignment/>
      <protection/>
    </xf>
    <xf numFmtId="3" fontId="24" fillId="0" borderId="12" xfId="59" applyNumberFormat="1" applyFont="1" applyFill="1" applyBorder="1" applyProtection="1">
      <alignment/>
      <protection/>
    </xf>
    <xf numFmtId="3" fontId="24" fillId="0" borderId="22" xfId="59" applyNumberFormat="1" applyFont="1" applyFill="1" applyBorder="1" applyProtection="1">
      <alignment/>
      <protection/>
    </xf>
    <xf numFmtId="3" fontId="25" fillId="0" borderId="12" xfId="59" applyNumberFormat="1" applyFont="1" applyFill="1" applyBorder="1" applyProtection="1">
      <alignment/>
      <protection/>
    </xf>
    <xf numFmtId="3" fontId="29" fillId="0" borderId="12" xfId="59" applyNumberFormat="1" applyFont="1" applyFill="1" applyBorder="1" applyProtection="1">
      <alignment/>
      <protection/>
    </xf>
    <xf numFmtId="3" fontId="29" fillId="0" borderId="23" xfId="59" applyNumberFormat="1" applyFont="1" applyFill="1" applyBorder="1" applyProtection="1">
      <alignment/>
      <protection/>
    </xf>
    <xf numFmtId="3" fontId="37" fillId="0" borderId="12" xfId="59" applyNumberFormat="1" applyFont="1" applyFill="1" applyBorder="1" applyProtection="1">
      <alignment/>
      <protection/>
    </xf>
    <xf numFmtId="3" fontId="37" fillId="0" borderId="24" xfId="59" applyNumberFormat="1" applyFont="1" applyFill="1" applyBorder="1" applyProtection="1">
      <alignment/>
      <protection/>
    </xf>
    <xf numFmtId="3" fontId="37" fillId="0" borderId="25" xfId="59" applyNumberFormat="1" applyFont="1" applyFill="1" applyBorder="1" applyProtection="1">
      <alignment/>
      <protection/>
    </xf>
    <xf numFmtId="3" fontId="37" fillId="0" borderId="13" xfId="59" applyNumberFormat="1" applyFont="1" applyFill="1" applyBorder="1" applyProtection="1">
      <alignment/>
      <protection/>
    </xf>
    <xf numFmtId="3" fontId="25" fillId="0" borderId="13" xfId="59" applyNumberFormat="1" applyFont="1" applyFill="1" applyBorder="1" applyProtection="1">
      <alignment/>
      <protection/>
    </xf>
    <xf numFmtId="3" fontId="25" fillId="0" borderId="25" xfId="59" applyNumberFormat="1" applyFont="1" applyFill="1" applyBorder="1" applyProtection="1">
      <alignment/>
      <protection/>
    </xf>
    <xf numFmtId="3" fontId="28" fillId="0" borderId="13" xfId="59" applyNumberFormat="1" applyFont="1" applyFill="1" applyBorder="1" applyProtection="1">
      <alignment/>
      <protection/>
    </xf>
    <xf numFmtId="3" fontId="28" fillId="0" borderId="25" xfId="42" applyNumberFormat="1" applyFont="1" applyFill="1" applyBorder="1" applyAlignment="1" applyProtection="1">
      <alignment/>
      <protection/>
    </xf>
    <xf numFmtId="3" fontId="37" fillId="0" borderId="22" xfId="59" applyNumberFormat="1" applyFont="1" applyFill="1" applyBorder="1" applyProtection="1">
      <alignment/>
      <protection/>
    </xf>
    <xf numFmtId="3" fontId="33" fillId="0" borderId="12" xfId="59" applyNumberFormat="1" applyFont="1" applyFill="1" applyBorder="1" applyProtection="1">
      <alignment/>
      <protection/>
    </xf>
    <xf numFmtId="3" fontId="33" fillId="0" borderId="13" xfId="59" applyNumberFormat="1" applyFont="1" applyFill="1" applyBorder="1" applyProtection="1">
      <alignment/>
      <protection/>
    </xf>
    <xf numFmtId="3" fontId="33" fillId="0" borderId="25" xfId="42" applyNumberFormat="1" applyFont="1" applyFill="1" applyBorder="1" applyAlignment="1" applyProtection="1">
      <alignment/>
      <protection/>
    </xf>
    <xf numFmtId="3" fontId="30" fillId="0" borderId="12" xfId="59" applyNumberFormat="1" applyFont="1" applyFill="1" applyBorder="1" applyProtection="1">
      <alignment/>
      <protection/>
    </xf>
    <xf numFmtId="3" fontId="30" fillId="0" borderId="13" xfId="59" applyNumberFormat="1" applyFont="1" applyFill="1" applyBorder="1" applyProtection="1">
      <alignment/>
      <protection/>
    </xf>
    <xf numFmtId="3" fontId="30" fillId="0" borderId="25" xfId="59" applyNumberFormat="1" applyFont="1" applyFill="1" applyBorder="1" applyProtection="1">
      <alignment/>
      <protection/>
    </xf>
    <xf numFmtId="3" fontId="28" fillId="0" borderId="24" xfId="59" applyNumberFormat="1" applyFont="1" applyFill="1" applyBorder="1" applyProtection="1">
      <alignment/>
      <protection/>
    </xf>
    <xf numFmtId="3" fontId="24" fillId="0" borderId="24" xfId="59" applyNumberFormat="1" applyFont="1" applyFill="1" applyBorder="1" applyProtection="1">
      <alignment/>
      <protection/>
    </xf>
    <xf numFmtId="3" fontId="28" fillId="0" borderId="25" xfId="59" applyNumberFormat="1" applyFont="1" applyFill="1" applyBorder="1" applyProtection="1">
      <alignment/>
      <protection/>
    </xf>
    <xf numFmtId="3" fontId="44" fillId="0" borderId="13" xfId="59" applyNumberFormat="1" applyFont="1" applyFill="1" applyBorder="1" applyProtection="1">
      <alignment/>
      <protection/>
    </xf>
    <xf numFmtId="3" fontId="24" fillId="0" borderId="25" xfId="59" applyNumberFormat="1" applyFont="1" applyFill="1" applyBorder="1" applyProtection="1">
      <alignment/>
      <protection/>
    </xf>
    <xf numFmtId="3" fontId="31" fillId="0" borderId="12" xfId="59" applyNumberFormat="1" applyFont="1" applyFill="1" applyBorder="1" applyProtection="1">
      <alignment/>
      <protection/>
    </xf>
    <xf numFmtId="3" fontId="31" fillId="0" borderId="13" xfId="59" applyNumberFormat="1" applyFont="1" applyFill="1" applyBorder="1" applyProtection="1">
      <alignment/>
      <protection/>
    </xf>
    <xf numFmtId="3" fontId="31" fillId="0" borderId="25" xfId="59" applyNumberFormat="1" applyFont="1" applyFill="1" applyBorder="1" applyProtection="1">
      <alignment/>
      <protection/>
    </xf>
    <xf numFmtId="3" fontId="45" fillId="0" borderId="12" xfId="59" applyNumberFormat="1" applyFont="1" applyFill="1" applyBorder="1" applyProtection="1">
      <alignment/>
      <protection/>
    </xf>
    <xf numFmtId="3" fontId="45" fillId="0" borderId="13" xfId="59" applyNumberFormat="1" applyFont="1" applyFill="1" applyBorder="1" applyProtection="1">
      <alignment/>
      <protection/>
    </xf>
    <xf numFmtId="3" fontId="33" fillId="0" borderId="26" xfId="59" applyNumberFormat="1" applyFont="1" applyFill="1" applyBorder="1" applyProtection="1">
      <alignment/>
      <protection/>
    </xf>
    <xf numFmtId="3" fontId="33" fillId="0" borderId="24" xfId="59" applyNumberFormat="1" applyFont="1" applyFill="1" applyBorder="1" applyProtection="1">
      <alignment/>
      <protection/>
    </xf>
    <xf numFmtId="3" fontId="33" fillId="0" borderId="25" xfId="59" applyNumberFormat="1" applyFont="1" applyFill="1" applyBorder="1" applyProtection="1">
      <alignment/>
      <protection/>
    </xf>
    <xf numFmtId="3" fontId="25" fillId="0" borderId="27" xfId="59" applyNumberFormat="1" applyFont="1" applyFill="1" applyBorder="1" applyProtection="1">
      <alignment/>
      <protection/>
    </xf>
    <xf numFmtId="0" fontId="25" fillId="0" borderId="28" xfId="59" applyFont="1" applyFill="1" applyBorder="1" applyProtection="1">
      <alignment/>
      <protection/>
    </xf>
    <xf numFmtId="3" fontId="25" fillId="0" borderId="29" xfId="59" applyNumberFormat="1" applyFont="1" applyFill="1" applyBorder="1" applyProtection="1">
      <alignment/>
      <protection/>
    </xf>
    <xf numFmtId="0" fontId="28" fillId="0" borderId="0" xfId="59" applyFont="1" applyFill="1" applyBorder="1" applyProtection="1">
      <alignment/>
      <protection/>
    </xf>
    <xf numFmtId="0" fontId="31" fillId="0" borderId="0" xfId="59" applyFont="1" applyFill="1" applyBorder="1" applyProtection="1">
      <alignment/>
      <protection/>
    </xf>
    <xf numFmtId="0" fontId="25" fillId="0" borderId="0" xfId="59" applyFont="1" applyFill="1" applyBorder="1">
      <alignment/>
      <protection/>
    </xf>
    <xf numFmtId="0" fontId="33" fillId="0" borderId="0" xfId="59" applyFont="1" applyFill="1" applyBorder="1" applyProtection="1">
      <alignment/>
      <protection/>
    </xf>
    <xf numFmtId="0" fontId="25" fillId="0" borderId="30" xfId="59" applyFont="1" applyFill="1" applyBorder="1" applyProtection="1">
      <alignment/>
      <protection/>
    </xf>
    <xf numFmtId="3" fontId="28" fillId="0" borderId="12" xfId="59" applyNumberFormat="1" applyFont="1" applyFill="1" applyBorder="1" applyAlignment="1" applyProtection="1">
      <alignment horizontal="right"/>
      <protection/>
    </xf>
    <xf numFmtId="3" fontId="28" fillId="0" borderId="13" xfId="59" applyNumberFormat="1" applyFont="1" applyFill="1" applyBorder="1" applyAlignment="1" applyProtection="1">
      <alignment horizontal="right"/>
      <protection/>
    </xf>
    <xf numFmtId="3" fontId="28" fillId="0" borderId="14" xfId="59" applyNumberFormat="1" applyFont="1" applyFill="1" applyBorder="1" applyAlignment="1" applyProtection="1">
      <alignment horizontal="right"/>
      <protection/>
    </xf>
    <xf numFmtId="3" fontId="25" fillId="0" borderId="12" xfId="59" applyNumberFormat="1" applyFont="1" applyFill="1" applyBorder="1" applyAlignment="1" applyProtection="1">
      <alignment horizontal="right"/>
      <protection/>
    </xf>
    <xf numFmtId="3" fontId="25" fillId="0" borderId="13" xfId="59" applyNumberFormat="1" applyFont="1" applyFill="1" applyBorder="1" applyAlignment="1" applyProtection="1">
      <alignment horizontal="right"/>
      <protection/>
    </xf>
    <xf numFmtId="3" fontId="25" fillId="0" borderId="14" xfId="59" applyNumberFormat="1" applyFont="1" applyFill="1" applyBorder="1" applyAlignment="1" applyProtection="1">
      <alignment horizontal="right"/>
      <protection/>
    </xf>
    <xf numFmtId="3" fontId="33" fillId="0" borderId="12" xfId="59" applyNumberFormat="1" applyFont="1" applyFill="1" applyBorder="1" applyAlignment="1" applyProtection="1">
      <alignment horizontal="right"/>
      <protection/>
    </xf>
    <xf numFmtId="3" fontId="33" fillId="0" borderId="13" xfId="59" applyNumberFormat="1" applyFont="1" applyFill="1" applyBorder="1" applyAlignment="1" applyProtection="1">
      <alignment horizontal="right"/>
      <protection/>
    </xf>
    <xf numFmtId="3" fontId="33" fillId="0" borderId="14" xfId="59" applyNumberFormat="1" applyFont="1" applyFill="1" applyBorder="1" applyAlignment="1" applyProtection="1">
      <alignment horizontal="right"/>
      <protection/>
    </xf>
    <xf numFmtId="3" fontId="37" fillId="0" borderId="12" xfId="59" applyNumberFormat="1" applyFont="1" applyFill="1" applyBorder="1" applyAlignment="1" applyProtection="1">
      <alignment horizontal="right"/>
      <protection/>
    </xf>
    <xf numFmtId="3" fontId="37" fillId="0" borderId="13" xfId="59" applyNumberFormat="1" applyFont="1" applyFill="1" applyBorder="1" applyAlignment="1" applyProtection="1">
      <alignment horizontal="right"/>
      <protection/>
    </xf>
    <xf numFmtId="3" fontId="37" fillId="0" borderId="14" xfId="59" applyNumberFormat="1" applyFont="1" applyFill="1" applyBorder="1" applyAlignment="1" applyProtection="1">
      <alignment horizontal="right"/>
      <protection/>
    </xf>
    <xf numFmtId="3" fontId="28" fillId="0" borderId="31" xfId="59" applyNumberFormat="1" applyFont="1" applyFill="1" applyBorder="1" applyAlignment="1" applyProtection="1">
      <alignment horizontal="right"/>
      <protection/>
    </xf>
    <xf numFmtId="3" fontId="24" fillId="0" borderId="31" xfId="59" applyNumberFormat="1" applyFont="1" applyFill="1" applyBorder="1" applyAlignment="1" applyProtection="1">
      <alignment horizontal="right"/>
      <protection/>
    </xf>
    <xf numFmtId="3" fontId="37" fillId="0" borderId="31" xfId="59" applyNumberFormat="1" applyFont="1" applyFill="1" applyBorder="1" applyAlignment="1" applyProtection="1">
      <alignment horizontal="right"/>
      <protection/>
    </xf>
    <xf numFmtId="3" fontId="33" fillId="0" borderId="31" xfId="59" applyNumberFormat="1" applyFont="1" applyFill="1" applyBorder="1" applyAlignment="1" applyProtection="1">
      <alignment horizontal="right"/>
      <protection/>
    </xf>
    <xf numFmtId="3" fontId="24" fillId="0" borderId="13" xfId="59" applyNumberFormat="1" applyFont="1" applyFill="1" applyBorder="1" applyAlignment="1" applyProtection="1">
      <alignment horizontal="right"/>
      <protection/>
    </xf>
    <xf numFmtId="3" fontId="24" fillId="0" borderId="14" xfId="59" applyNumberFormat="1" applyFont="1" applyFill="1" applyBorder="1" applyAlignment="1" applyProtection="1">
      <alignment horizontal="right"/>
      <protection/>
    </xf>
    <xf numFmtId="3" fontId="32" fillId="0" borderId="12" xfId="59" applyNumberFormat="1" applyFont="1" applyFill="1" applyBorder="1" applyAlignment="1">
      <alignment horizontal="right"/>
      <protection/>
    </xf>
    <xf numFmtId="3" fontId="32" fillId="0" borderId="13" xfId="59" applyNumberFormat="1" applyFont="1" applyFill="1" applyBorder="1" applyAlignment="1">
      <alignment horizontal="right"/>
      <protection/>
    </xf>
    <xf numFmtId="3" fontId="32" fillId="0" borderId="14" xfId="59" applyNumberFormat="1" applyFont="1" applyFill="1" applyBorder="1" applyAlignment="1">
      <alignment horizontal="right"/>
      <protection/>
    </xf>
    <xf numFmtId="3" fontId="24" fillId="0" borderId="12" xfId="59" applyNumberFormat="1" applyFont="1" applyFill="1" applyBorder="1" applyAlignment="1" applyProtection="1">
      <alignment horizontal="right"/>
      <protection/>
    </xf>
    <xf numFmtId="3" fontId="25" fillId="0" borderId="27" xfId="59" applyNumberFormat="1" applyFont="1" applyFill="1" applyBorder="1" applyAlignment="1" applyProtection="1">
      <alignment horizontal="right"/>
      <protection/>
    </xf>
    <xf numFmtId="3" fontId="25" fillId="0" borderId="28" xfId="59" applyNumberFormat="1" applyFont="1" applyFill="1" applyBorder="1" applyAlignment="1" applyProtection="1">
      <alignment horizontal="right"/>
      <protection/>
    </xf>
    <xf numFmtId="3" fontId="25" fillId="0" borderId="32" xfId="59" applyNumberFormat="1" applyFont="1" applyFill="1" applyBorder="1" applyAlignment="1" applyProtection="1">
      <alignment horizontal="right"/>
      <protection/>
    </xf>
    <xf numFmtId="0" fontId="21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a_ent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egmental A &amp; L -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NCAL1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DATABANKS%202013-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3">
        <row r="22">
          <cell r="B22">
            <v>-611063296.3514702</v>
          </cell>
          <cell r="C22">
            <v>26645781.953985836</v>
          </cell>
        </row>
      </sheetData>
      <sheetData sheetId="4">
        <row r="9">
          <cell r="B9">
            <v>30928946061.3923</v>
          </cell>
          <cell r="C9">
            <v>29614543002.664864</v>
          </cell>
          <cell r="D9">
            <v>60543489064.05717</v>
          </cell>
        </row>
        <row r="10">
          <cell r="B10">
            <v>30829897117.3923</v>
          </cell>
          <cell r="C10">
            <v>27667482190.97528</v>
          </cell>
          <cell r="D10">
            <v>58497379308.367584</v>
          </cell>
        </row>
        <row r="11">
          <cell r="B11">
            <v>99048944</v>
          </cell>
          <cell r="C11">
            <v>1947060811.6895835</v>
          </cell>
          <cell r="D11">
            <v>2046109755.6895835</v>
          </cell>
        </row>
        <row r="14">
          <cell r="B14">
            <v>4536543701.215812</v>
          </cell>
          <cell r="C14">
            <v>7229349180.036253</v>
          </cell>
          <cell r="D14">
            <v>11765892881.252064</v>
          </cell>
        </row>
        <row r="15">
          <cell r="B15">
            <v>2156927873.146139</v>
          </cell>
          <cell r="C15">
            <v>571186954.5409861</v>
          </cell>
          <cell r="D15">
            <v>2728114827.687125</v>
          </cell>
        </row>
        <row r="16">
          <cell r="B16">
            <v>1683367274.9066668</v>
          </cell>
          <cell r="C16">
            <v>104147501.55833334</v>
          </cell>
          <cell r="D16">
            <v>1787514776.4650002</v>
          </cell>
        </row>
        <row r="17">
          <cell r="B17">
            <v>477960</v>
          </cell>
          <cell r="C17">
            <v>0</v>
          </cell>
          <cell r="D17">
            <v>477960</v>
          </cell>
        </row>
        <row r="18">
          <cell r="B18">
            <v>473082638.23947245</v>
          </cell>
          <cell r="C18">
            <v>467039452.9826528</v>
          </cell>
          <cell r="D18">
            <v>940122091.2221252</v>
          </cell>
        </row>
        <row r="19">
          <cell r="B19">
            <v>2105831575.85</v>
          </cell>
          <cell r="C19">
            <v>346313011.28219575</v>
          </cell>
          <cell r="D19">
            <v>2452144587.1321955</v>
          </cell>
        </row>
        <row r="23">
          <cell r="B23">
            <v>23759121030.8263</v>
          </cell>
          <cell r="C23">
            <v>26176023549.116234</v>
          </cell>
          <cell r="D23">
            <v>49935144579.94253</v>
          </cell>
        </row>
        <row r="25">
          <cell r="B25">
            <v>1798784074.67842</v>
          </cell>
          <cell r="C25">
            <v>5342852948.803334</v>
          </cell>
          <cell r="D25">
            <v>7141637023.481754</v>
          </cell>
        </row>
        <row r="26">
          <cell r="B26">
            <v>321541651</v>
          </cell>
          <cell r="C26">
            <v>666010615.47</v>
          </cell>
          <cell r="D26">
            <v>987552266.47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321541651</v>
          </cell>
          <cell r="C29">
            <v>666010615.47</v>
          </cell>
          <cell r="D29">
            <v>987552266.47</v>
          </cell>
        </row>
        <row r="30">
          <cell r="B30">
            <v>1477242423.67842</v>
          </cell>
          <cell r="C30">
            <v>4676842333.333334</v>
          </cell>
          <cell r="D30">
            <v>6154084757.011754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150000000</v>
          </cell>
          <cell r="C32">
            <v>0</v>
          </cell>
          <cell r="D32">
            <v>150000000</v>
          </cell>
        </row>
        <row r="33">
          <cell r="B33">
            <v>1327242423.67842</v>
          </cell>
          <cell r="C33">
            <v>4676842333.333334</v>
          </cell>
          <cell r="D33">
            <v>6004084757.011754</v>
          </cell>
        </row>
        <row r="35">
          <cell r="B35">
            <v>0</v>
          </cell>
        </row>
        <row r="37">
          <cell r="B37">
            <v>0</v>
          </cell>
          <cell r="C37">
            <v>9013333948.178402</v>
          </cell>
          <cell r="D37">
            <v>9013333948.178402</v>
          </cell>
        </row>
        <row r="39">
          <cell r="B39">
            <v>383573867820.49146</v>
          </cell>
          <cell r="C39">
            <v>505434838514.9768</v>
          </cell>
          <cell r="D39">
            <v>889008706335.4683</v>
          </cell>
        </row>
        <row r="40">
          <cell r="B40">
            <v>343146613060.70715</v>
          </cell>
          <cell r="C40">
            <v>4886656500.493764</v>
          </cell>
          <cell r="D40">
            <v>348033269561.2009</v>
          </cell>
        </row>
        <row r="41">
          <cell r="B41">
            <v>290165714169.5474</v>
          </cell>
          <cell r="C41">
            <v>386534237.96</v>
          </cell>
          <cell r="D41">
            <v>290552248407.50745</v>
          </cell>
        </row>
        <row r="42">
          <cell r="B42">
            <v>46282573450.49315</v>
          </cell>
          <cell r="C42">
            <v>0</v>
          </cell>
          <cell r="D42">
            <v>46282573450.49315</v>
          </cell>
        </row>
        <row r="43">
          <cell r="B43">
            <v>183012621137.55035</v>
          </cell>
          <cell r="C43">
            <v>89237.96</v>
          </cell>
          <cell r="D43">
            <v>183012710375.51038</v>
          </cell>
        </row>
        <row r="44">
          <cell r="B44">
            <v>60821258758.57074</v>
          </cell>
          <cell r="C44">
            <v>386445000</v>
          </cell>
          <cell r="D44">
            <v>61207703758.57074</v>
          </cell>
        </row>
        <row r="45">
          <cell r="B45">
            <v>49260822.93317734</v>
          </cell>
          <cell r="C45">
            <v>0</v>
          </cell>
          <cell r="D45">
            <v>49260822.93317734</v>
          </cell>
        </row>
        <row r="46">
          <cell r="B46">
            <v>52980898891.15972</v>
          </cell>
          <cell r="C46">
            <v>4500122262.533764</v>
          </cell>
          <cell r="D46">
            <v>57481021153.69348</v>
          </cell>
        </row>
        <row r="47">
          <cell r="B47">
            <v>38870327258.67692</v>
          </cell>
          <cell r="C47">
            <v>3024966738.3778253</v>
          </cell>
          <cell r="D47">
            <v>41895293997.05474</v>
          </cell>
        </row>
        <row r="48">
          <cell r="B48">
            <v>2838020607.4461236</v>
          </cell>
          <cell r="C48">
            <v>0</v>
          </cell>
          <cell r="D48">
            <v>2838020607.4461236</v>
          </cell>
        </row>
        <row r="49">
          <cell r="B49">
            <v>11266483786.12752</v>
          </cell>
          <cell r="C49">
            <v>1475155524.155939</v>
          </cell>
          <cell r="D49">
            <v>12741639310.283459</v>
          </cell>
        </row>
        <row r="50">
          <cell r="B50">
            <v>6067238.909166667</v>
          </cell>
          <cell r="C50">
            <v>0</v>
          </cell>
          <cell r="D50">
            <v>6067238.909166667</v>
          </cell>
        </row>
        <row r="51">
          <cell r="B51">
            <v>29213318904.723763</v>
          </cell>
          <cell r="C51">
            <v>996225005.82219</v>
          </cell>
          <cell r="D51">
            <v>30209543910.54595</v>
          </cell>
        </row>
        <row r="52">
          <cell r="B52">
            <v>16303580552.861979</v>
          </cell>
          <cell r="C52">
            <v>440000000</v>
          </cell>
          <cell r="D52">
            <v>16743580552.861979</v>
          </cell>
        </row>
        <row r="53">
          <cell r="B53">
            <v>2736871880.7283683</v>
          </cell>
          <cell r="C53">
            <v>0</v>
          </cell>
          <cell r="D53">
            <v>2736871880.7283683</v>
          </cell>
        </row>
        <row r="54">
          <cell r="B54">
            <v>4041075398.338766</v>
          </cell>
          <cell r="C54">
            <v>0</v>
          </cell>
          <cell r="D54">
            <v>4041075398.338766</v>
          </cell>
        </row>
        <row r="55">
          <cell r="B55">
            <v>9525633273.794844</v>
          </cell>
          <cell r="C55">
            <v>440000000</v>
          </cell>
          <cell r="D55">
            <v>9965633273.794844</v>
          </cell>
        </row>
        <row r="56">
          <cell r="B56">
            <v>0</v>
          </cell>
          <cell r="C56">
            <v>0</v>
          </cell>
          <cell r="D56">
            <v>0</v>
          </cell>
        </row>
        <row r="57">
          <cell r="B57">
            <v>12909738351.861782</v>
          </cell>
          <cell r="C57">
            <v>556225005.82219</v>
          </cell>
          <cell r="D57">
            <v>13465963357.683971</v>
          </cell>
        </row>
        <row r="58">
          <cell r="B58">
            <v>4976969669.367702</v>
          </cell>
          <cell r="C58">
            <v>0</v>
          </cell>
          <cell r="D58">
            <v>4976969669.367702</v>
          </cell>
        </row>
        <row r="59">
          <cell r="B59">
            <v>335078974.1698329</v>
          </cell>
          <cell r="C59">
            <v>0</v>
          </cell>
          <cell r="D59">
            <v>335078974.1698329</v>
          </cell>
        </row>
        <row r="60">
          <cell r="B60">
            <v>7597689708.324246</v>
          </cell>
          <cell r="C60">
            <v>556225005.82219</v>
          </cell>
          <cell r="D60">
            <v>8153914714.146438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2">
          <cell r="B62">
            <v>4219903425.9456444</v>
          </cell>
          <cell r="C62">
            <v>0</v>
          </cell>
          <cell r="D62">
            <v>4219903425.9456444</v>
          </cell>
        </row>
        <row r="63">
          <cell r="B63">
            <v>1712206207.9861455</v>
          </cell>
          <cell r="C63">
            <v>0</v>
          </cell>
          <cell r="D63">
            <v>1712206207.9861455</v>
          </cell>
        </row>
        <row r="64">
          <cell r="B64">
            <v>2207064046.592951</v>
          </cell>
          <cell r="C64">
            <v>0</v>
          </cell>
          <cell r="D64">
            <v>2207064046.592951</v>
          </cell>
        </row>
        <row r="65">
          <cell r="B65">
            <v>300633171.36654794</v>
          </cell>
          <cell r="C65">
            <v>0</v>
          </cell>
          <cell r="D65">
            <v>300633171.36654794</v>
          </cell>
        </row>
        <row r="66">
          <cell r="B66">
            <v>1465224613.7535326</v>
          </cell>
          <cell r="C66">
            <v>1627472828.7823772</v>
          </cell>
          <cell r="D66">
            <v>3092697442.5359097</v>
          </cell>
        </row>
        <row r="67">
          <cell r="B67">
            <v>149647241.24</v>
          </cell>
          <cell r="C67">
            <v>0</v>
          </cell>
          <cell r="D67">
            <v>149647241.24</v>
          </cell>
        </row>
        <row r="68">
          <cell r="B68">
            <v>91114543.41000001</v>
          </cell>
          <cell r="C68">
            <v>0</v>
          </cell>
          <cell r="D68">
            <v>91114543.41000001</v>
          </cell>
        </row>
        <row r="69">
          <cell r="B69">
            <v>15048197.83</v>
          </cell>
          <cell r="C69">
            <v>0</v>
          </cell>
          <cell r="D69">
            <v>15048197.83</v>
          </cell>
        </row>
        <row r="70">
          <cell r="B70">
            <v>43484500</v>
          </cell>
          <cell r="C70">
            <v>0</v>
          </cell>
          <cell r="D70">
            <v>43484500</v>
          </cell>
        </row>
        <row r="71">
          <cell r="B71">
            <v>1315577372.5135326</v>
          </cell>
          <cell r="C71">
            <v>1627472828.7823772</v>
          </cell>
          <cell r="D71">
            <v>2943050201.29591</v>
          </cell>
        </row>
        <row r="72">
          <cell r="B72">
            <v>595484705.8468659</v>
          </cell>
          <cell r="C72">
            <v>1483392828.7823772</v>
          </cell>
          <cell r="D72">
            <v>2078877534.6292431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720092666.6666667</v>
          </cell>
          <cell r="C74">
            <v>144080000</v>
          </cell>
          <cell r="D74">
            <v>864172666.6666667</v>
          </cell>
        </row>
        <row r="75">
          <cell r="B75">
            <v>944782781.2254826</v>
          </cell>
          <cell r="C75">
            <v>349537191449.2282</v>
          </cell>
          <cell r="D75">
            <v>350481974230.4537</v>
          </cell>
        </row>
        <row r="76">
          <cell r="B76">
            <v>183500633.6210333</v>
          </cell>
          <cell r="C76">
            <v>679946066.8606923</v>
          </cell>
          <cell r="D76">
            <v>863446700.4817257</v>
          </cell>
        </row>
        <row r="77">
          <cell r="B77">
            <v>49255683.05103333</v>
          </cell>
          <cell r="C77">
            <v>440651564.980554</v>
          </cell>
          <cell r="D77">
            <v>489907248.0315873</v>
          </cell>
        </row>
        <row r="78">
          <cell r="B78">
            <v>6.91</v>
          </cell>
          <cell r="C78">
            <v>4956775.677348319</v>
          </cell>
          <cell r="D78">
            <v>4956782.58734832</v>
          </cell>
        </row>
        <row r="79">
          <cell r="B79">
            <v>134244943.66</v>
          </cell>
          <cell r="C79">
            <v>234337726.20279</v>
          </cell>
          <cell r="D79">
            <v>368582669.86279</v>
          </cell>
        </row>
        <row r="80">
          <cell r="B80">
            <v>0</v>
          </cell>
          <cell r="C80">
            <v>0</v>
          </cell>
          <cell r="D80">
            <v>0</v>
          </cell>
        </row>
        <row r="81">
          <cell r="B81">
            <v>761282147.6044493</v>
          </cell>
          <cell r="C81">
            <v>348857245382.3675</v>
          </cell>
          <cell r="D81">
            <v>349618527529.9719</v>
          </cell>
        </row>
        <row r="82">
          <cell r="B82">
            <v>350072220</v>
          </cell>
          <cell r="C82">
            <v>212621236045.74677</v>
          </cell>
          <cell r="D82">
            <v>212971308265.74677</v>
          </cell>
        </row>
        <row r="83">
          <cell r="B83">
            <v>0</v>
          </cell>
          <cell r="C83">
            <v>5014339909.117452</v>
          </cell>
          <cell r="D83">
            <v>5014339909.117452</v>
          </cell>
        </row>
        <row r="84">
          <cell r="B84">
            <v>411209927.6044493</v>
          </cell>
          <cell r="C84">
            <v>131221669427.50328</v>
          </cell>
          <cell r="D84">
            <v>131632879355.10773</v>
          </cell>
        </row>
        <row r="85">
          <cell r="B85">
            <v>0</v>
          </cell>
          <cell r="C85">
            <v>0</v>
          </cell>
          <cell r="D85">
            <v>0</v>
          </cell>
        </row>
        <row r="86">
          <cell r="B86">
            <v>4456737803.335815</v>
          </cell>
          <cell r="C86">
            <v>136759056706.47954</v>
          </cell>
          <cell r="D86">
            <v>141215794509.81534</v>
          </cell>
        </row>
        <row r="87">
          <cell r="B87">
            <v>3714521362.773543</v>
          </cell>
          <cell r="C87">
            <v>14643931093.521297</v>
          </cell>
          <cell r="D87">
            <v>18358452456.294838</v>
          </cell>
        </row>
        <row r="88">
          <cell r="B88">
            <v>329160721.04387665</v>
          </cell>
          <cell r="C88">
            <v>1534806112.3120813</v>
          </cell>
          <cell r="D88">
            <v>1863966833.3559577</v>
          </cell>
        </row>
        <row r="89">
          <cell r="B89">
            <v>2160092696.288797</v>
          </cell>
          <cell r="C89">
            <v>9342937014.870216</v>
          </cell>
          <cell r="D89">
            <v>11503029711.159012</v>
          </cell>
        </row>
        <row r="90">
          <cell r="B90">
            <v>1225267945.4408693</v>
          </cell>
          <cell r="C90">
            <v>3766187966.3389997</v>
          </cell>
          <cell r="D90">
            <v>4991455911.779869</v>
          </cell>
        </row>
        <row r="91">
          <cell r="B91">
            <v>0</v>
          </cell>
          <cell r="C91">
            <v>0</v>
          </cell>
          <cell r="D91">
            <v>0</v>
          </cell>
        </row>
        <row r="92">
          <cell r="B92">
            <v>742216440.562273</v>
          </cell>
          <cell r="C92">
            <v>122115125612.95824</v>
          </cell>
          <cell r="D92">
            <v>122857342053.52051</v>
          </cell>
        </row>
        <row r="93">
          <cell r="B93">
            <v>663969329.7956271</v>
          </cell>
          <cell r="C93">
            <v>87385009730.69344</v>
          </cell>
          <cell r="D93">
            <v>88048979060.48906</v>
          </cell>
        </row>
        <row r="94">
          <cell r="B94">
            <v>20328957.56593</v>
          </cell>
          <cell r="C94">
            <v>1936726652.121061</v>
          </cell>
          <cell r="D94">
            <v>1957055609.686991</v>
          </cell>
        </row>
        <row r="95">
          <cell r="B95">
            <v>57918153.200715855</v>
          </cell>
          <cell r="C95">
            <v>32793389230.143734</v>
          </cell>
          <cell r="D95">
            <v>32851307383.344448</v>
          </cell>
        </row>
        <row r="96">
          <cell r="B96">
            <v>0</v>
          </cell>
          <cell r="C96">
            <v>0</v>
          </cell>
          <cell r="D96">
            <v>0</v>
          </cell>
        </row>
        <row r="97">
          <cell r="B97">
            <v>127287230.80009092</v>
          </cell>
          <cell r="C97">
            <v>11628236024.170685</v>
          </cell>
          <cell r="D97">
            <v>11755523254.970776</v>
          </cell>
        </row>
        <row r="98">
          <cell r="B98">
            <v>127195525.05618167</v>
          </cell>
          <cell r="C98">
            <v>407565610.25</v>
          </cell>
          <cell r="D98">
            <v>534761135.30618167</v>
          </cell>
        </row>
        <row r="99">
          <cell r="B99">
            <v>127195525.05618167</v>
          </cell>
          <cell r="C99">
            <v>407565610.25</v>
          </cell>
          <cell r="D99">
            <v>534761135.30618167</v>
          </cell>
        </row>
        <row r="100">
          <cell r="B100">
            <v>0</v>
          </cell>
          <cell r="C100">
            <v>0</v>
          </cell>
          <cell r="D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</row>
        <row r="102">
          <cell r="B102">
            <v>91705.74390924777</v>
          </cell>
          <cell r="C102">
            <v>11220670413.920685</v>
          </cell>
          <cell r="D102">
            <v>11220762119.664595</v>
          </cell>
        </row>
        <row r="103">
          <cell r="B103">
            <v>91705.74390924777</v>
          </cell>
          <cell r="C103">
            <v>3252146129.0206857</v>
          </cell>
          <cell r="D103">
            <v>3252237834.764595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0</v>
          </cell>
          <cell r="C105">
            <v>7968524284.9</v>
          </cell>
          <cell r="D105">
            <v>7968524284.9</v>
          </cell>
        </row>
        <row r="108">
          <cell r="B108">
            <v>579999999.9970795</v>
          </cell>
          <cell r="C108">
            <v>0</v>
          </cell>
        </row>
        <row r="112">
          <cell r="B112">
            <v>971607556.32881</v>
          </cell>
          <cell r="C112">
            <v>0</v>
          </cell>
          <cell r="D112">
            <v>971607556.32881</v>
          </cell>
        </row>
        <row r="113">
          <cell r="B113">
            <v>194389558.32</v>
          </cell>
          <cell r="C113">
            <v>0</v>
          </cell>
          <cell r="D113">
            <v>194389558.32</v>
          </cell>
        </row>
        <row r="114">
          <cell r="B114">
            <v>0</v>
          </cell>
          <cell r="C114">
            <v>0</v>
          </cell>
          <cell r="D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</row>
        <row r="116">
          <cell r="B116">
            <v>777217998.00881</v>
          </cell>
          <cell r="C116">
            <v>0</v>
          </cell>
          <cell r="D116">
            <v>777217998.00881</v>
          </cell>
        </row>
        <row r="117">
          <cell r="B117">
            <v>745438232.4685668</v>
          </cell>
          <cell r="C117">
            <v>0</v>
          </cell>
        </row>
        <row r="118">
          <cell r="B118">
            <v>70469491.21000001</v>
          </cell>
          <cell r="C118">
            <v>53140581336.929756</v>
          </cell>
          <cell r="D118">
            <v>53211050828.139755</v>
          </cell>
        </row>
        <row r="119">
          <cell r="B119">
            <v>6660466828.48</v>
          </cell>
          <cell r="C119">
            <v>61488068215.74777</v>
          </cell>
          <cell r="D119">
            <v>68148535044.22777</v>
          </cell>
        </row>
        <row r="120">
          <cell r="B120">
            <v>6660466828.48</v>
          </cell>
          <cell r="C120">
            <v>0</v>
          </cell>
          <cell r="D120">
            <v>6660466828.48</v>
          </cell>
        </row>
        <row r="121">
          <cell r="B121">
            <v>0</v>
          </cell>
          <cell r="C121">
            <v>61488068215.74777</v>
          </cell>
          <cell r="D121">
            <v>61488068215.74777</v>
          </cell>
        </row>
        <row r="122">
          <cell r="B122">
            <v>25647550.3</v>
          </cell>
          <cell r="C122">
            <v>5535043970.075267</v>
          </cell>
          <cell r="D122">
            <v>5560691520.375267</v>
          </cell>
        </row>
        <row r="123">
          <cell r="B123">
            <v>25647550.3</v>
          </cell>
          <cell r="C123">
            <v>0</v>
          </cell>
          <cell r="D123">
            <v>25647550.3</v>
          </cell>
        </row>
        <row r="124">
          <cell r="B124">
            <v>0</v>
          </cell>
          <cell r="C124">
            <v>5535043970.075267</v>
          </cell>
          <cell r="D124">
            <v>5535043970.075267</v>
          </cell>
        </row>
        <row r="126">
          <cell r="B126">
            <v>429431738.431362</v>
          </cell>
          <cell r="C126">
            <v>0</v>
          </cell>
          <cell r="D126">
            <v>429431738.431362</v>
          </cell>
        </row>
        <row r="130">
          <cell r="B130">
            <v>42929359222.78198</v>
          </cell>
          <cell r="C130">
            <v>14879734209.565113</v>
          </cell>
          <cell r="D130">
            <v>57809093432.34709</v>
          </cell>
        </row>
        <row r="131">
          <cell r="B131">
            <v>2738790928.226821</v>
          </cell>
          <cell r="C131">
            <v>4913430591.139349</v>
          </cell>
          <cell r="D131">
            <v>7652221519.36617</v>
          </cell>
        </row>
        <row r="132">
          <cell r="B132">
            <v>11103163458.575768</v>
          </cell>
          <cell r="C132">
            <v>262678746.81066135</v>
          </cell>
          <cell r="D132">
            <v>11365842205.386429</v>
          </cell>
        </row>
        <row r="133">
          <cell r="B133">
            <v>601419091.2297032</v>
          </cell>
          <cell r="C133">
            <v>165630410.76702762</v>
          </cell>
          <cell r="D133">
            <v>767049501.9967306</v>
          </cell>
        </row>
        <row r="134">
          <cell r="B134">
            <v>13140630398.185234</v>
          </cell>
          <cell r="C134">
            <v>4921217914.695532</v>
          </cell>
          <cell r="D134">
            <v>18061848312.880768</v>
          </cell>
        </row>
        <row r="135">
          <cell r="B135">
            <v>11819452806.912909</v>
          </cell>
          <cell r="C135">
            <v>2653846292.819273</v>
          </cell>
          <cell r="D135">
            <v>14473299099.732183</v>
          </cell>
        </row>
        <row r="136">
          <cell r="B136">
            <v>829072712.9226837</v>
          </cell>
          <cell r="C136">
            <v>1004909791.2287438</v>
          </cell>
          <cell r="D136">
            <v>1833982504.1514273</v>
          </cell>
        </row>
        <row r="137">
          <cell r="B137">
            <v>492104878.34964275</v>
          </cell>
          <cell r="C137">
            <v>1262461830.647515</v>
          </cell>
          <cell r="D137">
            <v>1754566708.9971578</v>
          </cell>
        </row>
        <row r="138">
          <cell r="B138">
            <v>3204339510.0097356</v>
          </cell>
          <cell r="C138">
            <v>485073259.4476022</v>
          </cell>
          <cell r="D138">
            <v>3689412769.457338</v>
          </cell>
        </row>
        <row r="139">
          <cell r="B139">
            <v>621279174.8299999</v>
          </cell>
          <cell r="C139">
            <v>0</v>
          </cell>
          <cell r="D139">
            <v>621279174.8299999</v>
          </cell>
        </row>
        <row r="140">
          <cell r="B140">
            <v>19415509.01238938</v>
          </cell>
          <cell r="C140">
            <v>16059233</v>
          </cell>
          <cell r="D140">
            <v>35474742.01238938</v>
          </cell>
        </row>
        <row r="141">
          <cell r="B141">
            <v>154296587.75270334</v>
          </cell>
          <cell r="C141">
            <v>5800540.149999999</v>
          </cell>
          <cell r="D141">
            <v>160097127.90270334</v>
          </cell>
        </row>
        <row r="142">
          <cell r="B142">
            <v>11346024564.959618</v>
          </cell>
          <cell r="C142">
            <v>4109843513.554941</v>
          </cell>
          <cell r="D142">
            <v>15455868078.51456</v>
          </cell>
        </row>
        <row r="144">
          <cell r="D144">
            <v>1222996025308.9146</v>
          </cell>
        </row>
        <row r="147">
          <cell r="B147">
            <v>1967395354.6608832</v>
          </cell>
          <cell r="C147">
            <v>251684147.75947264</v>
          </cell>
          <cell r="D147">
            <v>2219079502.420356</v>
          </cell>
        </row>
        <row r="148">
          <cell r="B148">
            <v>7200578998.527798</v>
          </cell>
          <cell r="C148">
            <v>14525900353.773886</v>
          </cell>
          <cell r="D148">
            <v>21726479352.301685</v>
          </cell>
        </row>
        <row r="149">
          <cell r="B149">
            <v>22335995490.947594</v>
          </cell>
          <cell r="C149">
            <v>19940198690.728714</v>
          </cell>
          <cell r="D149">
            <v>42276194181.67631</v>
          </cell>
        </row>
        <row r="150">
          <cell r="B150">
            <v>804118007.8214401</v>
          </cell>
          <cell r="C150">
            <v>218065149.825867</v>
          </cell>
          <cell r="D150">
            <v>1022183157.647307</v>
          </cell>
        </row>
        <row r="151">
          <cell r="B151">
            <v>842237435.539093</v>
          </cell>
          <cell r="C151">
            <v>7787725016.811045</v>
          </cell>
          <cell r="D151">
            <v>8629962452.350136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b 2016"/>
      <sheetName val="Assets "/>
      <sheetName val="Liabilities"/>
      <sheetName val="new-web"/>
    </sheetNames>
    <sheetDataSet>
      <sheetData sheetId="0">
        <row r="107">
          <cell r="B107">
            <v>1312053013.53</v>
          </cell>
          <cell r="C107">
            <v>2224078210.266667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tabSelected="1" zoomScalePageLayoutView="0" workbookViewId="0" topLeftCell="C49">
      <selection activeCell="H67" activeCellId="1" sqref="H49 H67"/>
    </sheetView>
  </sheetViews>
  <sheetFormatPr defaultColWidth="9.140625" defaultRowHeight="12.75"/>
  <cols>
    <col min="1" max="1" width="47.8515625" style="2" customWidth="1"/>
    <col min="2" max="2" width="18.00390625" style="3" customWidth="1"/>
    <col min="3" max="3" width="18.28125" style="2" customWidth="1"/>
    <col min="4" max="4" width="19.00390625" style="2" bestFit="1" customWidth="1"/>
    <col min="5" max="5" width="74.140625" style="2" customWidth="1"/>
    <col min="6" max="6" width="17.8515625" style="3" customWidth="1"/>
    <col min="7" max="7" width="18.140625" style="2" customWidth="1"/>
    <col min="8" max="8" width="19.00390625" style="2" bestFit="1" customWidth="1"/>
    <col min="9" max="9" width="16.421875" style="2" bestFit="1" customWidth="1"/>
    <col min="10" max="10" width="14.8515625" style="2" bestFit="1" customWidth="1"/>
    <col min="11" max="16384" width="9.140625" style="2" customWidth="1"/>
  </cols>
  <sheetData>
    <row r="1" spans="1:9" ht="25.5" customHeight="1">
      <c r="A1" s="113" t="s">
        <v>150</v>
      </c>
      <c r="B1" s="113"/>
      <c r="C1" s="113"/>
      <c r="D1" s="113"/>
      <c r="E1" s="113"/>
      <c r="F1" s="113"/>
      <c r="G1" s="113"/>
      <c r="H1" s="113"/>
      <c r="I1" s="1"/>
    </row>
    <row r="2" spans="1:8" ht="15">
      <c r="A2" s="29" t="s">
        <v>0</v>
      </c>
      <c r="B2" s="30"/>
      <c r="C2" s="30"/>
      <c r="D2" s="30"/>
      <c r="E2" s="30"/>
      <c r="F2" s="31"/>
      <c r="G2" s="32"/>
      <c r="H2" s="32"/>
    </row>
    <row r="3" spans="1:8" ht="15.75" thickBot="1">
      <c r="A3" s="33"/>
      <c r="B3" s="33"/>
      <c r="C3" s="33"/>
      <c r="D3" s="33"/>
      <c r="E3" s="34"/>
      <c r="F3" s="31"/>
      <c r="G3" s="32"/>
      <c r="H3" s="32"/>
    </row>
    <row r="4" spans="1:8" s="5" customFormat="1" ht="26.25" customHeight="1" thickBot="1" thickTop="1">
      <c r="A4" s="35" t="s">
        <v>1</v>
      </c>
      <c r="B4" s="36" t="s">
        <v>2</v>
      </c>
      <c r="C4" s="37" t="s">
        <v>3</v>
      </c>
      <c r="D4" s="38" t="s">
        <v>4</v>
      </c>
      <c r="E4" s="39" t="s">
        <v>5</v>
      </c>
      <c r="F4" s="36" t="s">
        <v>2</v>
      </c>
      <c r="G4" s="37" t="s">
        <v>3</v>
      </c>
      <c r="H4" s="40" t="s">
        <v>4</v>
      </c>
    </row>
    <row r="5" spans="1:8" ht="15.75" thickTop="1">
      <c r="A5" s="6"/>
      <c r="B5" s="7"/>
      <c r="C5" s="7"/>
      <c r="D5" s="7"/>
      <c r="E5" s="8"/>
      <c r="F5" s="9"/>
      <c r="G5" s="10"/>
      <c r="H5" s="11"/>
    </row>
    <row r="6" spans="1:8" ht="15">
      <c r="A6" s="12" t="s">
        <v>6</v>
      </c>
      <c r="B6" s="45">
        <f>'[1]INTEGRATEDBKS'!B9-0</f>
        <v>30928946061.3923</v>
      </c>
      <c r="C6" s="45">
        <f>'[1]INTEGRATEDBKS'!C9-0</f>
        <v>29614543002.664864</v>
      </c>
      <c r="D6" s="46">
        <f>'[1]INTEGRATEDBKS'!D9-0</f>
        <v>60543489064.05717</v>
      </c>
      <c r="E6" s="83" t="s">
        <v>7</v>
      </c>
      <c r="F6" s="88">
        <v>4118998503.269379</v>
      </c>
      <c r="G6" s="89">
        <v>0</v>
      </c>
      <c r="H6" s="90">
        <v>4118998503.269379</v>
      </c>
    </row>
    <row r="7" spans="1:8" ht="15">
      <c r="A7" s="6" t="s">
        <v>8</v>
      </c>
      <c r="B7" s="47">
        <f>'[1]INTEGRATEDBKS'!B10+0</f>
        <v>30829897117.3923</v>
      </c>
      <c r="C7" s="47">
        <f>'[1]INTEGRATEDBKS'!C10</f>
        <v>27667482190.97528</v>
      </c>
      <c r="D7" s="48">
        <f>'[1]INTEGRATEDBKS'!D10</f>
        <v>58497379308.367584</v>
      </c>
      <c r="E7" s="22"/>
      <c r="F7" s="91"/>
      <c r="G7" s="92"/>
      <c r="H7" s="93"/>
    </row>
    <row r="8" spans="1:9" ht="15">
      <c r="A8" s="6" t="s">
        <v>9</v>
      </c>
      <c r="B8" s="47">
        <f>'[1]INTEGRATEDBKS'!B11</f>
        <v>99048944</v>
      </c>
      <c r="C8" s="47">
        <f>'[1]INTEGRATEDBKS'!C11</f>
        <v>1947060811.6895835</v>
      </c>
      <c r="D8" s="48">
        <f>'[1]INTEGRATEDBKS'!D11-0</f>
        <v>2046109755.6895835</v>
      </c>
      <c r="E8" s="83" t="s">
        <v>10</v>
      </c>
      <c r="F8" s="88">
        <v>50430996460.5095</v>
      </c>
      <c r="G8" s="89">
        <v>0</v>
      </c>
      <c r="H8" s="90">
        <v>50430996460.5095</v>
      </c>
      <c r="I8" s="3"/>
    </row>
    <row r="9" spans="1:8" ht="15">
      <c r="A9" s="6"/>
      <c r="B9" s="49"/>
      <c r="C9" s="49"/>
      <c r="D9" s="48"/>
      <c r="E9" s="83"/>
      <c r="F9" s="88"/>
      <c r="G9" s="89"/>
      <c r="H9" s="90"/>
    </row>
    <row r="10" spans="1:8" ht="15">
      <c r="A10" s="6"/>
      <c r="B10" s="50"/>
      <c r="C10" s="50"/>
      <c r="D10" s="51"/>
      <c r="E10" s="22"/>
      <c r="F10" s="91"/>
      <c r="G10" s="92"/>
      <c r="H10" s="93"/>
    </row>
    <row r="11" spans="1:8" ht="15">
      <c r="A11" s="12" t="s">
        <v>11</v>
      </c>
      <c r="B11" s="45">
        <f>B12+B13+B17+B18+B21</f>
        <v>31947360884.686783</v>
      </c>
      <c r="C11" s="45">
        <f>C12+C13+C17+C18+C21</f>
        <v>34349518476.929657</v>
      </c>
      <c r="D11" s="46">
        <f>D12+D13+D17+D18+D21</f>
        <v>66296879361.616425</v>
      </c>
      <c r="E11" s="83" t="s">
        <v>12</v>
      </c>
      <c r="F11" s="94">
        <v>0</v>
      </c>
      <c r="G11" s="95">
        <v>0</v>
      </c>
      <c r="H11" s="96">
        <v>0</v>
      </c>
    </row>
    <row r="12" spans="1:8" ht="15">
      <c r="A12" s="6" t="s">
        <v>13</v>
      </c>
      <c r="B12" s="52">
        <f>'[1]INTEGRATEDBKS'!B14</f>
        <v>4536543701.215812</v>
      </c>
      <c r="C12" s="52">
        <f>'[1]INTEGRATEDBKS'!C14+0</f>
        <v>7229349180.036253</v>
      </c>
      <c r="D12" s="53">
        <f>'[1]INTEGRATEDBKS'!D14+0</f>
        <v>11765892881.252064</v>
      </c>
      <c r="E12" s="22"/>
      <c r="F12" s="97"/>
      <c r="G12" s="98"/>
      <c r="H12" s="99"/>
    </row>
    <row r="13" spans="1:9" ht="15">
      <c r="A13" s="6" t="s">
        <v>14</v>
      </c>
      <c r="B13" s="52">
        <f>'[1]INTEGRATEDBKS'!B15+0</f>
        <v>2156927873.146139</v>
      </c>
      <c r="C13" s="52">
        <f>'[1]INTEGRATEDBKS'!C15</f>
        <v>571186954.5409861</v>
      </c>
      <c r="D13" s="53">
        <f>'[1]INTEGRATEDBKS'!D15</f>
        <v>2728114827.687125</v>
      </c>
      <c r="E13" s="83" t="s">
        <v>139</v>
      </c>
      <c r="F13" s="94">
        <v>21693787104.249283</v>
      </c>
      <c r="G13" s="95">
        <v>0</v>
      </c>
      <c r="H13" s="96">
        <v>21693787104.249283</v>
      </c>
      <c r="I13" s="3"/>
    </row>
    <row r="14" spans="1:8" ht="15">
      <c r="A14" s="6" t="s">
        <v>15</v>
      </c>
      <c r="B14" s="52">
        <f>'[1]INTEGRATEDBKS'!B16</f>
        <v>1683367274.9066668</v>
      </c>
      <c r="C14" s="52">
        <f>'[1]INTEGRATEDBKS'!C16</f>
        <v>104147501.55833334</v>
      </c>
      <c r="D14" s="53">
        <f>'[1]INTEGRATEDBKS'!D16-0</f>
        <v>1787514776.4650002</v>
      </c>
      <c r="E14" s="22"/>
      <c r="F14" s="97"/>
      <c r="G14" s="98"/>
      <c r="H14" s="99"/>
    </row>
    <row r="15" spans="1:9" ht="15">
      <c r="A15" s="6" t="s">
        <v>16</v>
      </c>
      <c r="B15" s="52">
        <f>'[1]INTEGRATEDBKS'!B17</f>
        <v>477960</v>
      </c>
      <c r="C15" s="52">
        <f>'[1]INTEGRATEDBKS'!C17</f>
        <v>0</v>
      </c>
      <c r="D15" s="53">
        <f>'[1]INTEGRATEDBKS'!D17</f>
        <v>477960</v>
      </c>
      <c r="E15" s="83" t="s">
        <v>17</v>
      </c>
      <c r="F15" s="94">
        <v>83560183611.09482</v>
      </c>
      <c r="G15" s="95">
        <v>0</v>
      </c>
      <c r="H15" s="96">
        <v>83560183611.09482</v>
      </c>
      <c r="I15" s="3"/>
    </row>
    <row r="16" spans="1:8" ht="15">
      <c r="A16" s="6" t="s">
        <v>18</v>
      </c>
      <c r="B16" s="52">
        <f>'[1]INTEGRATEDBKS'!B18</f>
        <v>473082638.23947245</v>
      </c>
      <c r="C16" s="52">
        <f>'[1]INTEGRATEDBKS'!C18</f>
        <v>467039452.9826528</v>
      </c>
      <c r="D16" s="53">
        <f>'[1]INTEGRATEDBKS'!D18</f>
        <v>940122091.2221252</v>
      </c>
      <c r="E16" s="22" t="s">
        <v>19</v>
      </c>
      <c r="F16" s="97">
        <v>27905348913.879387</v>
      </c>
      <c r="G16" s="98">
        <v>0</v>
      </c>
      <c r="H16" s="96">
        <v>27905348913.879387</v>
      </c>
    </row>
    <row r="17" spans="1:8" ht="15">
      <c r="A17" s="6" t="s">
        <v>20</v>
      </c>
      <c r="B17" s="52">
        <f>'[1]INTEGRATEDBKS'!B19</f>
        <v>2105831575.85</v>
      </c>
      <c r="C17" s="52">
        <f>'[1]INTEGRATEDBKS'!C19</f>
        <v>346313011.28219575</v>
      </c>
      <c r="D17" s="53">
        <f>'[1]INTEGRATEDBKS'!D19</f>
        <v>2452144587.1321955</v>
      </c>
      <c r="E17" s="84" t="s">
        <v>21</v>
      </c>
      <c r="F17" s="97"/>
      <c r="G17" s="98"/>
      <c r="H17" s="96"/>
    </row>
    <row r="18" spans="1:8" ht="15">
      <c r="A18" s="6" t="s">
        <v>22</v>
      </c>
      <c r="B18" s="52">
        <f>B20</f>
        <v>-611063296.3514702</v>
      </c>
      <c r="C18" s="52">
        <f>C20</f>
        <v>26645781.953985836</v>
      </c>
      <c r="D18" s="54">
        <f>D20</f>
        <v>-584417514.3974844</v>
      </c>
      <c r="E18" s="84" t="s">
        <v>23</v>
      </c>
      <c r="F18" s="97">
        <v>0</v>
      </c>
      <c r="G18" s="98">
        <v>0</v>
      </c>
      <c r="H18" s="99">
        <v>0</v>
      </c>
    </row>
    <row r="19" spans="1:8" ht="15">
      <c r="A19" s="6" t="s">
        <v>24</v>
      </c>
      <c r="B19" s="52">
        <v>0</v>
      </c>
      <c r="C19" s="55">
        <v>0</v>
      </c>
      <c r="D19" s="54">
        <v>0</v>
      </c>
      <c r="E19" s="84" t="s">
        <v>25</v>
      </c>
      <c r="F19" s="97">
        <v>0</v>
      </c>
      <c r="G19" s="98">
        <v>0</v>
      </c>
      <c r="H19" s="99">
        <v>0</v>
      </c>
    </row>
    <row r="20" spans="1:8" ht="15">
      <c r="A20" s="6" t="s">
        <v>26</v>
      </c>
      <c r="B20" s="52">
        <f>'[1]INTEGRATED'!$B$22-B23</f>
        <v>-611063296.3514702</v>
      </c>
      <c r="C20" s="55">
        <f>'[1]INTEGRATED'!$C$22-C23</f>
        <v>26645781.953985836</v>
      </c>
      <c r="D20" s="54">
        <f>B20+C20</f>
        <v>-584417514.3974844</v>
      </c>
      <c r="E20" s="22" t="s">
        <v>27</v>
      </c>
      <c r="F20" s="94">
        <v>55654834697.21542</v>
      </c>
      <c r="G20" s="95">
        <v>0</v>
      </c>
      <c r="H20" s="96">
        <v>55654834697.21542</v>
      </c>
    </row>
    <row r="21" spans="1:8" ht="15">
      <c r="A21" s="6" t="s">
        <v>28</v>
      </c>
      <c r="B21" s="52">
        <f>'[1]INTEGRATEDBKS'!B23</f>
        <v>23759121030.8263</v>
      </c>
      <c r="C21" s="52">
        <f>'[1]INTEGRATEDBKS'!C23</f>
        <v>26176023549.116234</v>
      </c>
      <c r="D21" s="53">
        <f>'[1]INTEGRATEDBKS'!D23+0</f>
        <v>49935144579.94253</v>
      </c>
      <c r="E21" s="85" t="s">
        <v>29</v>
      </c>
      <c r="F21" s="97">
        <v>0</v>
      </c>
      <c r="G21" s="98">
        <v>0</v>
      </c>
      <c r="H21" s="99">
        <v>0</v>
      </c>
    </row>
    <row r="22" spans="1:8" ht="15">
      <c r="A22" s="6"/>
      <c r="B22" s="49"/>
      <c r="C22" s="56"/>
      <c r="D22" s="57"/>
      <c r="E22" s="85" t="s">
        <v>30</v>
      </c>
      <c r="F22" s="97">
        <v>0</v>
      </c>
      <c r="G22" s="98">
        <v>0</v>
      </c>
      <c r="H22" s="99">
        <v>0</v>
      </c>
    </row>
    <row r="23" spans="1:8" ht="15">
      <c r="A23" s="12" t="s">
        <v>31</v>
      </c>
      <c r="B23" s="45">
        <v>0</v>
      </c>
      <c r="C23" s="58">
        <v>0</v>
      </c>
      <c r="D23" s="59">
        <f>B23</f>
        <v>0</v>
      </c>
      <c r="E23" s="22"/>
      <c r="F23" s="97"/>
      <c r="G23" s="98"/>
      <c r="H23" s="99"/>
    </row>
    <row r="24" spans="1:9" ht="15">
      <c r="A24" s="6"/>
      <c r="B24" s="49"/>
      <c r="C24" s="49"/>
      <c r="D24" s="57"/>
      <c r="E24" s="83" t="s">
        <v>145</v>
      </c>
      <c r="F24" s="94">
        <v>579999999.9982222</v>
      </c>
      <c r="G24" s="95">
        <v>0</v>
      </c>
      <c r="H24" s="96">
        <v>579999999.9982222</v>
      </c>
      <c r="I24" s="3"/>
    </row>
    <row r="25" spans="1:9" ht="15">
      <c r="A25" s="12" t="s">
        <v>32</v>
      </c>
      <c r="B25" s="45">
        <f>'[1]INTEGRATEDBKS'!$B$25</f>
        <v>1798784074.67842</v>
      </c>
      <c r="C25" s="58">
        <f>'[1]INTEGRATEDBKS'!C25</f>
        <v>5342852948.803334</v>
      </c>
      <c r="D25" s="46">
        <f>'[1]INTEGRATEDBKS'!D25</f>
        <v>7141637023.481754</v>
      </c>
      <c r="E25" s="22"/>
      <c r="F25" s="97"/>
      <c r="G25" s="98"/>
      <c r="H25" s="99"/>
      <c r="I25" s="3"/>
    </row>
    <row r="26" spans="1:8" ht="15">
      <c r="A26" s="6" t="s">
        <v>33</v>
      </c>
      <c r="B26" s="55">
        <f>'[1]INTEGRATEDBKS'!B26</f>
        <v>321541651</v>
      </c>
      <c r="C26" s="55">
        <f>'[1]INTEGRATEDBKS'!C26</f>
        <v>666010615.47</v>
      </c>
      <c r="D26" s="60">
        <f>'[1]INTEGRATEDBKS'!D26</f>
        <v>987552266.47</v>
      </c>
      <c r="E26" s="22"/>
      <c r="F26" s="97"/>
      <c r="G26" s="98"/>
      <c r="H26" s="99"/>
    </row>
    <row r="27" spans="1:8" ht="15">
      <c r="A27" s="6" t="s">
        <v>34</v>
      </c>
      <c r="B27" s="55">
        <f>'[1]INTEGRATEDBKS'!B27</f>
        <v>0</v>
      </c>
      <c r="C27" s="55">
        <f>'[1]INTEGRATEDBKS'!C27</f>
        <v>0</v>
      </c>
      <c r="D27" s="60">
        <f>'[1]INTEGRATEDBKS'!D27</f>
        <v>0</v>
      </c>
      <c r="E27" s="22"/>
      <c r="F27" s="97"/>
      <c r="G27" s="98"/>
      <c r="H27" s="99"/>
    </row>
    <row r="28" spans="1:9" ht="15">
      <c r="A28" s="6" t="s">
        <v>35</v>
      </c>
      <c r="B28" s="55">
        <f>'[1]INTEGRATEDBKS'!B28</f>
        <v>0</v>
      </c>
      <c r="C28" s="55">
        <f>'[1]INTEGRATEDBKS'!C28</f>
        <v>0</v>
      </c>
      <c r="D28" s="60">
        <f>'[1]INTEGRATEDBKS'!D28</f>
        <v>0</v>
      </c>
      <c r="E28" s="83" t="s">
        <v>36</v>
      </c>
      <c r="F28" s="94">
        <v>0</v>
      </c>
      <c r="G28" s="95">
        <v>672602121677.4824</v>
      </c>
      <c r="H28" s="96">
        <v>672602121677.4824</v>
      </c>
      <c r="I28" s="3"/>
    </row>
    <row r="29" spans="1:8" ht="15">
      <c r="A29" s="6" t="s">
        <v>37</v>
      </c>
      <c r="B29" s="55">
        <f>'[1]INTEGRATEDBKS'!B29</f>
        <v>321541651</v>
      </c>
      <c r="C29" s="55">
        <f>'[1]INTEGRATEDBKS'!C29</f>
        <v>666010615.47</v>
      </c>
      <c r="D29" s="60">
        <f>'[1]INTEGRATEDBKS'!D29</f>
        <v>987552266.47</v>
      </c>
      <c r="E29" s="22" t="s">
        <v>38</v>
      </c>
      <c r="F29" s="94">
        <v>0</v>
      </c>
      <c r="G29" s="95">
        <v>194639286601.0335</v>
      </c>
      <c r="H29" s="96">
        <v>194639286601.0335</v>
      </c>
    </row>
    <row r="30" spans="1:8" ht="15">
      <c r="A30" s="6" t="s">
        <v>39</v>
      </c>
      <c r="B30" s="52">
        <f>'[1]INTEGRATEDBKS'!$B$30</f>
        <v>1477242423.67842</v>
      </c>
      <c r="C30" s="55">
        <f>'[1]INTEGRATEDBKS'!C30</f>
        <v>4676842333.333334</v>
      </c>
      <c r="D30" s="60">
        <f>'[1]INTEGRATEDBKS'!D30</f>
        <v>6154084757.011754</v>
      </c>
      <c r="E30" s="22" t="s">
        <v>40</v>
      </c>
      <c r="F30" s="94">
        <v>0</v>
      </c>
      <c r="G30" s="95">
        <v>144312635905.7942</v>
      </c>
      <c r="H30" s="96">
        <v>144312635905.7942</v>
      </c>
    </row>
    <row r="31" spans="1:8" ht="15">
      <c r="A31" s="6" t="s">
        <v>34</v>
      </c>
      <c r="B31" s="55">
        <f>'[1]INTEGRATEDBKS'!B31</f>
        <v>0</v>
      </c>
      <c r="C31" s="55">
        <f>'[1]INTEGRATEDBKS'!C31</f>
        <v>0</v>
      </c>
      <c r="D31" s="60">
        <f>'[1]INTEGRATEDBKS'!D31</f>
        <v>0</v>
      </c>
      <c r="E31" s="22" t="s">
        <v>41</v>
      </c>
      <c r="F31" s="94">
        <v>0</v>
      </c>
      <c r="G31" s="95">
        <v>11546649347.033169</v>
      </c>
      <c r="H31" s="96">
        <v>11546649347.033169</v>
      </c>
    </row>
    <row r="32" spans="1:8" ht="15">
      <c r="A32" s="6" t="s">
        <v>35</v>
      </c>
      <c r="B32" s="55">
        <f>'[1]INTEGRATEDBKS'!B32</f>
        <v>150000000</v>
      </c>
      <c r="C32" s="55">
        <f>'[1]INTEGRATEDBKS'!C32</f>
        <v>0</v>
      </c>
      <c r="D32" s="60">
        <f>'[1]INTEGRATEDBKS'!D32</f>
        <v>150000000</v>
      </c>
      <c r="E32" s="84" t="s">
        <v>42</v>
      </c>
      <c r="F32" s="94">
        <v>0</v>
      </c>
      <c r="G32" s="98">
        <v>11407868798.173168</v>
      </c>
      <c r="H32" s="99">
        <v>11407868798.173168</v>
      </c>
    </row>
    <row r="33" spans="1:9" ht="15">
      <c r="A33" s="6" t="s">
        <v>37</v>
      </c>
      <c r="B33" s="52">
        <f>'[1]INTEGRATEDBKS'!$B$33</f>
        <v>1327242423.67842</v>
      </c>
      <c r="C33" s="55">
        <f>'[1]INTEGRATEDBKS'!C33</f>
        <v>4676842333.333334</v>
      </c>
      <c r="D33" s="60">
        <f>'[1]INTEGRATEDBKS'!D33</f>
        <v>6004084757.011754</v>
      </c>
      <c r="E33" s="84" t="s">
        <v>43</v>
      </c>
      <c r="F33" s="97">
        <v>0</v>
      </c>
      <c r="G33" s="98">
        <v>312153952.07</v>
      </c>
      <c r="H33" s="99">
        <v>312153952.07</v>
      </c>
      <c r="I33" s="3"/>
    </row>
    <row r="34" spans="1:8" ht="15">
      <c r="A34" s="6"/>
      <c r="B34" s="52"/>
      <c r="C34" s="55"/>
      <c r="D34" s="54"/>
      <c r="E34" s="84" t="s">
        <v>44</v>
      </c>
      <c r="F34" s="97">
        <v>0</v>
      </c>
      <c r="G34" s="98">
        <v>11095714846.103168</v>
      </c>
      <c r="H34" s="99">
        <v>11095714846.103168</v>
      </c>
    </row>
    <row r="35" spans="1:9" ht="15">
      <c r="A35" s="12" t="s">
        <v>146</v>
      </c>
      <c r="B35" s="61">
        <f>'[1]INTEGRATEDBKS'!$B$35+'[1]INTEGRATEDBKS'!$B$37</f>
        <v>0</v>
      </c>
      <c r="C35" s="62">
        <f>'[1]INTEGRATEDBKS'!$C$37</f>
        <v>9013333948.178402</v>
      </c>
      <c r="D35" s="63">
        <f>'[1]INTEGRATEDBKS'!$D$37</f>
        <v>9013333948.178402</v>
      </c>
      <c r="E35" s="84" t="s">
        <v>45</v>
      </c>
      <c r="F35" s="97">
        <v>0</v>
      </c>
      <c r="G35" s="98">
        <v>138780548.86</v>
      </c>
      <c r="H35" s="99">
        <v>138780548.86</v>
      </c>
      <c r="I35" s="3"/>
    </row>
    <row r="36" spans="1:8" ht="15">
      <c r="A36" s="13"/>
      <c r="B36" s="64"/>
      <c r="C36" s="65"/>
      <c r="D36" s="66"/>
      <c r="E36" s="84" t="s">
        <v>43</v>
      </c>
      <c r="F36" s="97">
        <v>0</v>
      </c>
      <c r="G36" s="98">
        <v>37435718.370000005</v>
      </c>
      <c r="H36" s="99">
        <v>37435718.370000005</v>
      </c>
    </row>
    <row r="37" spans="1:8" ht="15">
      <c r="A37" s="12" t="s">
        <v>46</v>
      </c>
      <c r="B37" s="45">
        <f>'[1]INTEGRATEDBKS'!B39</f>
        <v>383573867820.49146</v>
      </c>
      <c r="C37" s="45">
        <f>'[1]INTEGRATEDBKS'!C39+0</f>
        <v>505434838514.9768</v>
      </c>
      <c r="D37" s="67">
        <f>'[1]INTEGRATEDBKS'!D39</f>
        <v>889008706335.4683</v>
      </c>
      <c r="E37" s="84" t="s">
        <v>44</v>
      </c>
      <c r="F37" s="97">
        <v>0</v>
      </c>
      <c r="G37" s="98">
        <v>101344830.49</v>
      </c>
      <c r="H37" s="99">
        <v>101344830.49</v>
      </c>
    </row>
    <row r="38" spans="1:8" ht="15">
      <c r="A38" s="12" t="s">
        <v>47</v>
      </c>
      <c r="B38" s="45">
        <f>'[1]INTEGRATEDBKS'!B40-0</f>
        <v>343146613060.70715</v>
      </c>
      <c r="C38" s="45">
        <f>'[1]INTEGRATEDBKS'!C40+0</f>
        <v>4886656500.493764</v>
      </c>
      <c r="D38" s="67">
        <f>'[1]INTEGRATEDBKS'!D40-0</f>
        <v>348033269561.2009</v>
      </c>
      <c r="E38" s="22" t="s">
        <v>48</v>
      </c>
      <c r="F38" s="94">
        <v>0</v>
      </c>
      <c r="G38" s="95">
        <v>65015160934.38666</v>
      </c>
      <c r="H38" s="96">
        <v>65015160934.38666</v>
      </c>
    </row>
    <row r="39" spans="1:8" ht="15">
      <c r="A39" s="6" t="s">
        <v>49</v>
      </c>
      <c r="B39" s="47">
        <f>'[1]INTEGRATEDBKS'!B41</f>
        <v>290165714169.5474</v>
      </c>
      <c r="C39" s="47">
        <f>'[1]INTEGRATEDBKS'!C41</f>
        <v>386534237.96</v>
      </c>
      <c r="D39" s="68">
        <f>'[1]INTEGRATEDBKS'!D41</f>
        <v>290552248407.50745</v>
      </c>
      <c r="E39" s="84" t="s">
        <v>50</v>
      </c>
      <c r="F39" s="97">
        <v>0</v>
      </c>
      <c r="G39" s="98">
        <v>3154938241.9539404</v>
      </c>
      <c r="H39" s="99">
        <v>3154938241.9539404</v>
      </c>
    </row>
    <row r="40" spans="1:8" ht="15">
      <c r="A40" s="14" t="s">
        <v>51</v>
      </c>
      <c r="B40" s="47">
        <f>'[1]INTEGRATEDBKS'!B42</f>
        <v>46282573450.49315</v>
      </c>
      <c r="C40" s="47">
        <f>'[1]INTEGRATEDBKS'!C42</f>
        <v>0</v>
      </c>
      <c r="D40" s="68">
        <f>'[1]INTEGRATEDBKS'!D42</f>
        <v>46282573450.49315</v>
      </c>
      <c r="E40" s="84" t="s">
        <v>52</v>
      </c>
      <c r="F40" s="97">
        <v>0</v>
      </c>
      <c r="G40" s="98">
        <v>51511944702.52832</v>
      </c>
      <c r="H40" s="99">
        <v>51511944702.52832</v>
      </c>
    </row>
    <row r="41" spans="1:8" ht="15">
      <c r="A41" s="14" t="s">
        <v>53</v>
      </c>
      <c r="B41" s="47">
        <f>'[1]INTEGRATEDBKS'!B43</f>
        <v>183012621137.55035</v>
      </c>
      <c r="C41" s="47">
        <f>'[1]INTEGRATEDBKS'!C43</f>
        <v>89237.96</v>
      </c>
      <c r="D41" s="68">
        <f>'[1]INTEGRATEDBKS'!D43</f>
        <v>183012710375.51038</v>
      </c>
      <c r="E41" s="84" t="s">
        <v>54</v>
      </c>
      <c r="F41" s="97">
        <v>0</v>
      </c>
      <c r="G41" s="98">
        <v>10348277989.904392</v>
      </c>
      <c r="H41" s="99">
        <v>10348277989.904392</v>
      </c>
    </row>
    <row r="42" spans="1:8" ht="15">
      <c r="A42" s="14" t="s">
        <v>62</v>
      </c>
      <c r="B42" s="47">
        <f>'[1]INTEGRATEDBKS'!B44</f>
        <v>60821258758.57074</v>
      </c>
      <c r="C42" s="47">
        <f>'[1]INTEGRATEDBKS'!C44</f>
        <v>386445000</v>
      </c>
      <c r="D42" s="68">
        <f>'[1]INTEGRATEDBKS'!D44</f>
        <v>61207703758.57074</v>
      </c>
      <c r="E42" s="22" t="s">
        <v>55</v>
      </c>
      <c r="F42" s="94">
        <v>0</v>
      </c>
      <c r="G42" s="95">
        <v>442385319.0724861</v>
      </c>
      <c r="H42" s="96">
        <v>442385319.0724861</v>
      </c>
    </row>
    <row r="43" spans="1:8" ht="15">
      <c r="A43" s="14" t="s">
        <v>56</v>
      </c>
      <c r="B43" s="47">
        <f>'[1]INTEGRATEDBKS'!B45</f>
        <v>49260822.93317734</v>
      </c>
      <c r="C43" s="47">
        <f>'[1]INTEGRATEDBKS'!C45</f>
        <v>0</v>
      </c>
      <c r="D43" s="68">
        <f>'[1]INTEGRATEDBKS'!D45</f>
        <v>49260822.93317734</v>
      </c>
      <c r="E43" s="22" t="s">
        <v>57</v>
      </c>
      <c r="F43" s="94">
        <v>0</v>
      </c>
      <c r="G43" s="95">
        <v>254996420160.9525</v>
      </c>
      <c r="H43" s="96">
        <v>254996420160.9525</v>
      </c>
    </row>
    <row r="44" spans="1:8" ht="15">
      <c r="A44" s="6" t="s">
        <v>58</v>
      </c>
      <c r="B44" s="45">
        <f>'[1]INTEGRATEDBKS'!B46</f>
        <v>52980898891.15972</v>
      </c>
      <c r="C44" s="45">
        <f>'[1]INTEGRATEDBKS'!C46+0</f>
        <v>4500122262.533764</v>
      </c>
      <c r="D44" s="67">
        <f>'[1]INTEGRATEDBKS'!D46+0</f>
        <v>57481021153.69348</v>
      </c>
      <c r="E44" s="84" t="s">
        <v>59</v>
      </c>
      <c r="F44" s="97">
        <v>0</v>
      </c>
      <c r="G44" s="98">
        <v>172776905025.1547</v>
      </c>
      <c r="H44" s="99">
        <v>172776905025.1547</v>
      </c>
    </row>
    <row r="45" spans="1:8" ht="15">
      <c r="A45" s="14" t="s">
        <v>51</v>
      </c>
      <c r="B45" s="47">
        <f>'[1]INTEGRATEDBKS'!B47</f>
        <v>38870327258.67692</v>
      </c>
      <c r="C45" s="47">
        <f>'[1]INTEGRATEDBKS'!C47</f>
        <v>3024966738.3778253</v>
      </c>
      <c r="D45" s="68">
        <f>'[1]INTEGRATEDBKS'!D47-0</f>
        <v>41895293997.05474</v>
      </c>
      <c r="E45" s="84" t="s">
        <v>60</v>
      </c>
      <c r="F45" s="97">
        <v>0</v>
      </c>
      <c r="G45" s="98">
        <v>6976994468.071602</v>
      </c>
      <c r="H45" s="99">
        <v>6976994468.071602</v>
      </c>
    </row>
    <row r="46" spans="1:8" ht="15">
      <c r="A46" s="14" t="s">
        <v>53</v>
      </c>
      <c r="B46" s="47">
        <f>'[1]INTEGRATEDBKS'!B48-0</f>
        <v>2838020607.4461236</v>
      </c>
      <c r="C46" s="47">
        <f>'[1]INTEGRATEDBKS'!C48</f>
        <v>0</v>
      </c>
      <c r="D46" s="68">
        <f>'[1]INTEGRATEDBKS'!D48</f>
        <v>2838020607.4461236</v>
      </c>
      <c r="E46" s="84" t="s">
        <v>61</v>
      </c>
      <c r="F46" s="97">
        <v>0</v>
      </c>
      <c r="G46" s="98">
        <v>75242520667.72624</v>
      </c>
      <c r="H46" s="99">
        <v>75242520667.72624</v>
      </c>
    </row>
    <row r="47" spans="1:8" ht="15">
      <c r="A47" s="14" t="s">
        <v>62</v>
      </c>
      <c r="B47" s="47">
        <f>'[1]INTEGRATEDBKS'!B49</f>
        <v>11266483786.12752</v>
      </c>
      <c r="C47" s="47">
        <f>'[1]INTEGRATEDBKS'!C49+0</f>
        <v>1475155524.155939</v>
      </c>
      <c r="D47" s="68">
        <f>'[1]INTEGRATEDBKS'!D49-0</f>
        <v>12741639310.283459</v>
      </c>
      <c r="E47" s="22" t="s">
        <v>63</v>
      </c>
      <c r="F47" s="94">
        <v>0</v>
      </c>
      <c r="G47" s="95">
        <v>1649583409.21</v>
      </c>
      <c r="H47" s="96">
        <v>1649583409.21</v>
      </c>
    </row>
    <row r="48" spans="1:8" ht="15">
      <c r="A48" s="14" t="s">
        <v>56</v>
      </c>
      <c r="B48" s="47">
        <f>'[1]INTEGRATEDBKS'!B50</f>
        <v>6067238.909166667</v>
      </c>
      <c r="C48" s="47">
        <f>'[1]INTEGRATEDBKS'!C50</f>
        <v>0</v>
      </c>
      <c r="D48" s="68">
        <f>'[1]INTEGRATEDBKS'!D50</f>
        <v>6067238.909166667</v>
      </c>
      <c r="E48" s="22"/>
      <c r="F48" s="91"/>
      <c r="G48" s="92"/>
      <c r="H48" s="93"/>
    </row>
    <row r="49" spans="1:9" ht="15">
      <c r="A49" s="12" t="s">
        <v>64</v>
      </c>
      <c r="B49" s="45">
        <f>'[1]INTEGRATEDBKS'!B51</f>
        <v>29213318904.723763</v>
      </c>
      <c r="C49" s="45">
        <f>'[1]INTEGRATEDBKS'!C51</f>
        <v>996225005.82219</v>
      </c>
      <c r="D49" s="67">
        <f>'[1]INTEGRATEDBKS'!D51-0</f>
        <v>30209543910.54595</v>
      </c>
      <c r="E49" s="83" t="s">
        <v>65</v>
      </c>
      <c r="F49" s="94">
        <v>284222084001.26184</v>
      </c>
      <c r="G49" s="95">
        <v>0</v>
      </c>
      <c r="H49" s="96">
        <v>284222084001.26184</v>
      </c>
      <c r="I49" s="3"/>
    </row>
    <row r="50" spans="1:9" ht="15">
      <c r="A50" s="6" t="s">
        <v>49</v>
      </c>
      <c r="B50" s="45">
        <f>'[1]INTEGRATEDBKS'!B52</f>
        <v>16303580552.861979</v>
      </c>
      <c r="C50" s="45">
        <f>'[1]INTEGRATEDBKS'!C52</f>
        <v>440000000</v>
      </c>
      <c r="D50" s="67">
        <f>'[1]INTEGRATEDBKS'!D52</f>
        <v>16743580552.861979</v>
      </c>
      <c r="E50" s="22" t="s">
        <v>66</v>
      </c>
      <c r="F50" s="94">
        <v>910369557.29</v>
      </c>
      <c r="G50" s="95">
        <v>0</v>
      </c>
      <c r="H50" s="96">
        <v>910369557.29</v>
      </c>
      <c r="I50" s="3"/>
    </row>
    <row r="51" spans="1:10" ht="15">
      <c r="A51" s="14" t="s">
        <v>51</v>
      </c>
      <c r="B51" s="47">
        <f>'[1]INTEGRATEDBKS'!B53</f>
        <v>2736871880.7283683</v>
      </c>
      <c r="C51" s="47">
        <f>'[1]INTEGRATEDBKS'!C53</f>
        <v>0</v>
      </c>
      <c r="D51" s="68">
        <f>'[1]INTEGRATEDBKS'!D53</f>
        <v>2736871880.7283683</v>
      </c>
      <c r="E51" s="84" t="s">
        <v>42</v>
      </c>
      <c r="F51" s="97">
        <v>898951191.74</v>
      </c>
      <c r="G51" s="98">
        <v>0</v>
      </c>
      <c r="H51" s="99">
        <v>898951191.74</v>
      </c>
      <c r="I51" s="3"/>
      <c r="J51" s="3"/>
    </row>
    <row r="52" spans="1:8" ht="15">
      <c r="A52" s="14" t="s">
        <v>53</v>
      </c>
      <c r="B52" s="47">
        <f>'[1]INTEGRATEDBKS'!B54</f>
        <v>4041075398.338766</v>
      </c>
      <c r="C52" s="47">
        <f>'[1]INTEGRATEDBKS'!C54</f>
        <v>0</v>
      </c>
      <c r="D52" s="68">
        <f>'[1]INTEGRATEDBKS'!D54</f>
        <v>4041075398.338766</v>
      </c>
      <c r="E52" s="84" t="s">
        <v>45</v>
      </c>
      <c r="F52" s="97">
        <v>11418365.549999997</v>
      </c>
      <c r="G52" s="98">
        <v>0</v>
      </c>
      <c r="H52" s="99">
        <v>11418365.549999997</v>
      </c>
    </row>
    <row r="53" spans="1:9" ht="15">
      <c r="A53" s="14" t="s">
        <v>62</v>
      </c>
      <c r="B53" s="47">
        <f>'[1]INTEGRATEDBKS'!B55</f>
        <v>9525633273.794844</v>
      </c>
      <c r="C53" s="47">
        <f>'[1]INTEGRATEDBKS'!C55</f>
        <v>440000000</v>
      </c>
      <c r="D53" s="68">
        <f>'[1]INTEGRATEDBKS'!D55</f>
        <v>9965633273.794844</v>
      </c>
      <c r="E53" s="22" t="s">
        <v>67</v>
      </c>
      <c r="F53" s="94">
        <v>4179697574.7799997</v>
      </c>
      <c r="G53" s="95">
        <v>0</v>
      </c>
      <c r="H53" s="96">
        <v>4179697574.7799997</v>
      </c>
      <c r="I53" s="3"/>
    </row>
    <row r="54" spans="1:9" ht="15">
      <c r="A54" s="14" t="s">
        <v>56</v>
      </c>
      <c r="B54" s="47">
        <f>'[1]INTEGRATEDBKS'!B56</f>
        <v>0</v>
      </c>
      <c r="C54" s="47">
        <f>'[1]INTEGRATEDBKS'!C56</f>
        <v>0</v>
      </c>
      <c r="D54" s="68">
        <f>'[1]INTEGRATEDBKS'!D56</f>
        <v>0</v>
      </c>
      <c r="E54" s="22" t="s">
        <v>68</v>
      </c>
      <c r="F54" s="97">
        <v>0</v>
      </c>
      <c r="G54" s="98">
        <v>0</v>
      </c>
      <c r="H54" s="96">
        <v>0</v>
      </c>
      <c r="I54" s="3"/>
    </row>
    <row r="55" spans="1:9" ht="15">
      <c r="A55" s="6" t="s">
        <v>58</v>
      </c>
      <c r="B55" s="45">
        <f>'[1]INTEGRATEDBKS'!B57</f>
        <v>12909738351.861782</v>
      </c>
      <c r="C55" s="45">
        <f>'[1]INTEGRATEDBKS'!C57</f>
        <v>556225005.82219</v>
      </c>
      <c r="D55" s="67">
        <f>'[1]INTEGRATEDBKS'!D57+0</f>
        <v>13465963357.683971</v>
      </c>
      <c r="E55" s="22" t="s">
        <v>69</v>
      </c>
      <c r="F55" s="97">
        <v>989896.97</v>
      </c>
      <c r="G55" s="98">
        <v>0</v>
      </c>
      <c r="H55" s="96">
        <v>989896.97</v>
      </c>
      <c r="I55" s="3"/>
    </row>
    <row r="56" spans="1:9" ht="15">
      <c r="A56" s="14" t="s">
        <v>51</v>
      </c>
      <c r="B56" s="47">
        <f>'[1]INTEGRATEDBKS'!B58</f>
        <v>4976969669.367702</v>
      </c>
      <c r="C56" s="47">
        <f>'[1]INTEGRATEDBKS'!C58</f>
        <v>0</v>
      </c>
      <c r="D56" s="68">
        <f>'[1]INTEGRATEDBKS'!D58</f>
        <v>4976969669.367702</v>
      </c>
      <c r="E56" s="22" t="s">
        <v>70</v>
      </c>
      <c r="F56" s="94">
        <v>39916281734.59818</v>
      </c>
      <c r="G56" s="95">
        <v>0</v>
      </c>
      <c r="H56" s="96">
        <v>39916281734.59818</v>
      </c>
      <c r="I56" s="3"/>
    </row>
    <row r="57" spans="1:9" ht="15">
      <c r="A57" s="14" t="s">
        <v>53</v>
      </c>
      <c r="B57" s="47">
        <f>'[1]INTEGRATEDBKS'!B59</f>
        <v>335078974.1698329</v>
      </c>
      <c r="C57" s="47">
        <f>'[1]INTEGRATEDBKS'!C59</f>
        <v>0</v>
      </c>
      <c r="D57" s="68">
        <f>'[1]INTEGRATEDBKS'!D59</f>
        <v>335078974.1698329</v>
      </c>
      <c r="E57" s="22" t="s">
        <v>71</v>
      </c>
      <c r="F57" s="94">
        <v>186959152003.31863</v>
      </c>
      <c r="G57" s="95">
        <v>0</v>
      </c>
      <c r="H57" s="96">
        <v>186959152003.31863</v>
      </c>
      <c r="I57" s="3"/>
    </row>
    <row r="58" spans="1:9" ht="15">
      <c r="A58" s="14" t="s">
        <v>62</v>
      </c>
      <c r="B58" s="47">
        <f>'[1]INTEGRATEDBKS'!B60</f>
        <v>7597689708.324246</v>
      </c>
      <c r="C58" s="47">
        <f>'[1]INTEGRATEDBKS'!C60</f>
        <v>556225005.82219</v>
      </c>
      <c r="D58" s="68">
        <f>'[1]INTEGRATEDBKS'!D60-0</f>
        <v>8153914714.146438</v>
      </c>
      <c r="E58" s="22" t="s">
        <v>72</v>
      </c>
      <c r="F58" s="94">
        <v>49416009842.922005</v>
      </c>
      <c r="G58" s="95">
        <v>0</v>
      </c>
      <c r="H58" s="96">
        <v>49416009842.922005</v>
      </c>
      <c r="I58" s="3"/>
    </row>
    <row r="59" spans="1:8" ht="15">
      <c r="A59" s="14" t="s">
        <v>56</v>
      </c>
      <c r="B59" s="47">
        <f>'[1]INTEGRATEDBKS'!B61</f>
        <v>0</v>
      </c>
      <c r="C59" s="47">
        <f>'[1]INTEGRATEDBKS'!C61</f>
        <v>0</v>
      </c>
      <c r="D59" s="68">
        <f>'[1]INTEGRATEDBKS'!D61</f>
        <v>0</v>
      </c>
      <c r="E59" s="84" t="s">
        <v>59</v>
      </c>
      <c r="F59" s="97">
        <v>41128774933.51447</v>
      </c>
      <c r="G59" s="98">
        <v>0</v>
      </c>
      <c r="H59" s="99">
        <v>41128774933.51447</v>
      </c>
    </row>
    <row r="60" spans="1:8" ht="15">
      <c r="A60" s="12" t="s">
        <v>140</v>
      </c>
      <c r="B60" s="45">
        <f>'[1]INTEGRATEDBKS'!B62</f>
        <v>4219903425.9456444</v>
      </c>
      <c r="C60" s="45">
        <f>'[1]INTEGRATEDBKS'!C62</f>
        <v>0</v>
      </c>
      <c r="D60" s="67">
        <f>'[1]INTEGRATEDBKS'!D62</f>
        <v>4219903425.9456444</v>
      </c>
      <c r="E60" s="84" t="s">
        <v>60</v>
      </c>
      <c r="F60" s="97">
        <v>7099828200.1123905</v>
      </c>
      <c r="G60" s="98">
        <v>0</v>
      </c>
      <c r="H60" s="99">
        <v>7099828200.1123905</v>
      </c>
    </row>
    <row r="61" spans="1:8" ht="15">
      <c r="A61" s="14" t="s">
        <v>51</v>
      </c>
      <c r="B61" s="47">
        <f>'[1]INTEGRATEDBKS'!B63</f>
        <v>1712206207.9861455</v>
      </c>
      <c r="C61" s="47">
        <f>'[1]INTEGRATEDBKS'!C63</f>
        <v>0</v>
      </c>
      <c r="D61" s="68">
        <f>'[1]INTEGRATEDBKS'!D63</f>
        <v>1712206207.9861455</v>
      </c>
      <c r="E61" s="84" t="s">
        <v>61</v>
      </c>
      <c r="F61" s="97">
        <v>1187406709.2951407</v>
      </c>
      <c r="G61" s="98">
        <v>0</v>
      </c>
      <c r="H61" s="99">
        <v>1187406709.2951407</v>
      </c>
    </row>
    <row r="62" spans="1:9" ht="15">
      <c r="A62" s="14" t="s">
        <v>53</v>
      </c>
      <c r="B62" s="47">
        <f>'[1]INTEGRATEDBKS'!B64</f>
        <v>2207064046.592951</v>
      </c>
      <c r="C62" s="47">
        <f>'[1]INTEGRATEDBKS'!C64</f>
        <v>0</v>
      </c>
      <c r="D62" s="68">
        <f>'[1]INTEGRATEDBKS'!D64</f>
        <v>2207064046.592951</v>
      </c>
      <c r="E62" s="22" t="s">
        <v>73</v>
      </c>
      <c r="F62" s="94">
        <v>2839583391.383025</v>
      </c>
      <c r="G62" s="95">
        <v>0</v>
      </c>
      <c r="H62" s="96">
        <v>2839583391.383025</v>
      </c>
      <c r="I62" s="3"/>
    </row>
    <row r="63" spans="1:8" ht="15">
      <c r="A63" s="14" t="s">
        <v>62</v>
      </c>
      <c r="B63" s="47">
        <f>'[1]INTEGRATEDBKS'!B65</f>
        <v>300633171.36654794</v>
      </c>
      <c r="C63" s="47">
        <f>'[1]INTEGRATEDBKS'!C65</f>
        <v>0</v>
      </c>
      <c r="D63" s="68">
        <f>'[1]INTEGRATEDBKS'!D65</f>
        <v>300633171.36654794</v>
      </c>
      <c r="E63" s="84" t="s">
        <v>50</v>
      </c>
      <c r="F63" s="97">
        <v>1626228508.6430252</v>
      </c>
      <c r="G63" s="98">
        <v>0</v>
      </c>
      <c r="H63" s="99">
        <v>1626228508.6430252</v>
      </c>
    </row>
    <row r="64" spans="1:8" ht="15">
      <c r="A64" s="12" t="s">
        <v>74</v>
      </c>
      <c r="B64" s="45">
        <f>'[1]INTEGRATEDBKS'!B66</f>
        <v>1465224613.7535326</v>
      </c>
      <c r="C64" s="45">
        <f>'[1]INTEGRATEDBKS'!C66</f>
        <v>1627472828.7823772</v>
      </c>
      <c r="D64" s="67">
        <f>'[1]INTEGRATEDBKS'!D66</f>
        <v>3092697442.5359097</v>
      </c>
      <c r="E64" s="84" t="s">
        <v>52</v>
      </c>
      <c r="F64" s="97">
        <v>1133726668.45</v>
      </c>
      <c r="G64" s="98">
        <v>0</v>
      </c>
      <c r="H64" s="99">
        <v>1133726668.45</v>
      </c>
    </row>
    <row r="65" spans="1:8" ht="15">
      <c r="A65" s="6" t="s">
        <v>49</v>
      </c>
      <c r="B65" s="45">
        <f>'[1]INTEGRATEDBKS'!B67</f>
        <v>149647241.24</v>
      </c>
      <c r="C65" s="45">
        <f>'[1]INTEGRATEDBKS'!C67</f>
        <v>0</v>
      </c>
      <c r="D65" s="67">
        <f>'[1]INTEGRATEDBKS'!D67</f>
        <v>149647241.24</v>
      </c>
      <c r="E65" s="84" t="s">
        <v>54</v>
      </c>
      <c r="F65" s="97">
        <v>79628214.29</v>
      </c>
      <c r="G65" s="98">
        <v>0</v>
      </c>
      <c r="H65" s="99">
        <v>79628214.29</v>
      </c>
    </row>
    <row r="66" spans="1:8" ht="15">
      <c r="A66" s="14" t="s">
        <v>51</v>
      </c>
      <c r="B66" s="47">
        <f>'[1]INTEGRATEDBKS'!B68</f>
        <v>91114543.41000001</v>
      </c>
      <c r="C66" s="47">
        <f>'[1]INTEGRATEDBKS'!C68</f>
        <v>0</v>
      </c>
      <c r="D66" s="68">
        <f>'[1]INTEGRATEDBKS'!D68</f>
        <v>91114543.41000001</v>
      </c>
      <c r="E66" s="84"/>
      <c r="F66" s="91"/>
      <c r="G66" s="92"/>
      <c r="H66" s="93"/>
    </row>
    <row r="67" spans="1:9" ht="15">
      <c r="A67" s="14" t="s">
        <v>53</v>
      </c>
      <c r="B67" s="47">
        <f>'[1]INTEGRATEDBKS'!B69</f>
        <v>15048197.83</v>
      </c>
      <c r="C67" s="47">
        <f>'[1]INTEGRATEDBKS'!C69</f>
        <v>0</v>
      </c>
      <c r="D67" s="68">
        <f>'[1]INTEGRATEDBKS'!D69</f>
        <v>15048197.83</v>
      </c>
      <c r="E67" s="83" t="s">
        <v>75</v>
      </c>
      <c r="F67" s="88">
        <v>2315004033.530349</v>
      </c>
      <c r="G67" s="88">
        <v>0</v>
      </c>
      <c r="H67" s="100">
        <v>2315004033.530349</v>
      </c>
      <c r="I67" s="3"/>
    </row>
    <row r="68" spans="1:9" ht="15">
      <c r="A68" s="14" t="s">
        <v>62</v>
      </c>
      <c r="B68" s="47">
        <f>'[1]INTEGRATEDBKS'!B70</f>
        <v>43484500</v>
      </c>
      <c r="C68" s="47">
        <f>'[1]INTEGRATEDBKS'!C70</f>
        <v>0</v>
      </c>
      <c r="D68" s="68">
        <f>'[1]INTEGRATEDBKS'!D70</f>
        <v>43484500</v>
      </c>
      <c r="E68" s="83" t="s">
        <v>76</v>
      </c>
      <c r="F68" s="88"/>
      <c r="G68" s="89"/>
      <c r="H68" s="101"/>
      <c r="I68" s="3"/>
    </row>
    <row r="69" spans="1:8" ht="15">
      <c r="A69" s="6" t="s">
        <v>58</v>
      </c>
      <c r="B69" s="45">
        <f>'[1]INTEGRATEDBKS'!B71</f>
        <v>1315577372.5135326</v>
      </c>
      <c r="C69" s="45">
        <f>'[1]INTEGRATEDBKS'!C71</f>
        <v>1627472828.7823772</v>
      </c>
      <c r="D69" s="67">
        <f>'[1]INTEGRATEDBKS'!D71+0</f>
        <v>2943050201.29591</v>
      </c>
      <c r="E69" s="22" t="s">
        <v>66</v>
      </c>
      <c r="F69" s="97">
        <v>0</v>
      </c>
      <c r="G69" s="98">
        <v>0</v>
      </c>
      <c r="H69" s="102">
        <v>0</v>
      </c>
    </row>
    <row r="70" spans="1:8" ht="15">
      <c r="A70" s="14" t="s">
        <v>51</v>
      </c>
      <c r="B70" s="47">
        <f>'[1]INTEGRATEDBKS'!B72</f>
        <v>595484705.8468659</v>
      </c>
      <c r="C70" s="47">
        <f>'[1]INTEGRATEDBKS'!C72</f>
        <v>1483392828.7823772</v>
      </c>
      <c r="D70" s="68">
        <f>'[1]INTEGRATEDBKS'!D72+0</f>
        <v>2078877534.6292431</v>
      </c>
      <c r="E70" s="84" t="s">
        <v>42</v>
      </c>
      <c r="F70" s="97">
        <v>0</v>
      </c>
      <c r="G70" s="98">
        <v>0</v>
      </c>
      <c r="H70" s="102">
        <v>0</v>
      </c>
    </row>
    <row r="71" spans="1:8" ht="15">
      <c r="A71" s="14" t="s">
        <v>53</v>
      </c>
      <c r="B71" s="47">
        <f>'[1]INTEGRATEDBKS'!B73</f>
        <v>0</v>
      </c>
      <c r="C71" s="47">
        <f>'[1]INTEGRATEDBKS'!C73</f>
        <v>0</v>
      </c>
      <c r="D71" s="68">
        <f>'[1]INTEGRATEDBKS'!D73</f>
        <v>0</v>
      </c>
      <c r="E71" s="84" t="s">
        <v>45</v>
      </c>
      <c r="F71" s="97">
        <v>0</v>
      </c>
      <c r="G71" s="98">
        <v>0</v>
      </c>
      <c r="H71" s="102">
        <v>0</v>
      </c>
    </row>
    <row r="72" spans="1:9" ht="15">
      <c r="A72" s="14" t="s">
        <v>62</v>
      </c>
      <c r="B72" s="47">
        <f>'[1]INTEGRATEDBKS'!B74</f>
        <v>720092666.6666667</v>
      </c>
      <c r="C72" s="47">
        <f>'[1]INTEGRATEDBKS'!C74</f>
        <v>144080000</v>
      </c>
      <c r="D72" s="68">
        <f>'[1]INTEGRATEDBKS'!D74+0</f>
        <v>864172666.6666667</v>
      </c>
      <c r="E72" s="22" t="s">
        <v>67</v>
      </c>
      <c r="F72" s="97">
        <v>0</v>
      </c>
      <c r="G72" s="98">
        <v>0</v>
      </c>
      <c r="H72" s="102">
        <v>0</v>
      </c>
      <c r="I72" s="3"/>
    </row>
    <row r="73" spans="1:8" ht="15">
      <c r="A73" s="12" t="s">
        <v>77</v>
      </c>
      <c r="B73" s="45">
        <f>'[1]INTEGRATEDBKS'!B75</f>
        <v>944782781.2254826</v>
      </c>
      <c r="C73" s="45">
        <f>'[1]INTEGRATEDBKS'!C75</f>
        <v>349537191449.2282</v>
      </c>
      <c r="D73" s="67">
        <f>'[1]INTEGRATEDBKS'!D75</f>
        <v>350481974230.4537</v>
      </c>
      <c r="E73" s="22" t="s">
        <v>68</v>
      </c>
      <c r="F73" s="97">
        <v>0</v>
      </c>
      <c r="G73" s="98">
        <v>0</v>
      </c>
      <c r="H73" s="102">
        <v>0</v>
      </c>
    </row>
    <row r="74" spans="1:8" ht="15">
      <c r="A74" s="6" t="s">
        <v>49</v>
      </c>
      <c r="B74" s="45">
        <f>'[1]INTEGRATEDBKS'!B76</f>
        <v>183500633.6210333</v>
      </c>
      <c r="C74" s="45">
        <f>'[1]INTEGRATEDBKS'!C76-0</f>
        <v>679946066.8606923</v>
      </c>
      <c r="D74" s="67">
        <f>'[1]INTEGRATEDBKS'!D76-0</f>
        <v>863446700.4817257</v>
      </c>
      <c r="E74" s="22" t="s">
        <v>69</v>
      </c>
      <c r="F74" s="97">
        <v>0</v>
      </c>
      <c r="G74" s="98">
        <v>0</v>
      </c>
      <c r="H74" s="102">
        <v>0</v>
      </c>
    </row>
    <row r="75" spans="1:8" ht="15">
      <c r="A75" s="14" t="s">
        <v>51</v>
      </c>
      <c r="B75" s="47">
        <f>'[1]INTEGRATEDBKS'!B77</f>
        <v>49255683.05103333</v>
      </c>
      <c r="C75" s="47">
        <f>'[1]INTEGRATEDBKS'!C77</f>
        <v>440651564.980554</v>
      </c>
      <c r="D75" s="68">
        <f>'[1]INTEGRATEDBKS'!D77</f>
        <v>489907248.0315873</v>
      </c>
      <c r="E75" s="22" t="s">
        <v>70</v>
      </c>
      <c r="F75" s="94">
        <v>362728349.73</v>
      </c>
      <c r="G75" s="95">
        <v>0</v>
      </c>
      <c r="H75" s="103">
        <v>362728349.73</v>
      </c>
    </row>
    <row r="76" spans="1:8" ht="15">
      <c r="A76" s="14" t="s">
        <v>53</v>
      </c>
      <c r="B76" s="47">
        <f>'[1]INTEGRATEDBKS'!B78</f>
        <v>6.91</v>
      </c>
      <c r="C76" s="47">
        <f>'[1]INTEGRATEDBKS'!C78</f>
        <v>4956775.677348319</v>
      </c>
      <c r="D76" s="68">
        <f>'[1]INTEGRATEDBKS'!D78</f>
        <v>4956782.58734832</v>
      </c>
      <c r="E76" s="22" t="s">
        <v>71</v>
      </c>
      <c r="F76" s="94">
        <v>882673733.5191789</v>
      </c>
      <c r="G76" s="95">
        <v>0</v>
      </c>
      <c r="H76" s="103">
        <v>882673733.5191789</v>
      </c>
    </row>
    <row r="77" spans="1:8" ht="15">
      <c r="A77" s="14" t="s">
        <v>62</v>
      </c>
      <c r="B77" s="47">
        <f>'[1]INTEGRATEDBKS'!B79</f>
        <v>134244943.66</v>
      </c>
      <c r="C77" s="47">
        <f>'[1]INTEGRATEDBKS'!C79+0</f>
        <v>234337726.20279</v>
      </c>
      <c r="D77" s="68">
        <f>'[1]INTEGRATEDBKS'!D79</f>
        <v>368582669.86279</v>
      </c>
      <c r="E77" s="22" t="s">
        <v>72</v>
      </c>
      <c r="F77" s="94">
        <v>984878367.9361625</v>
      </c>
      <c r="G77" s="95">
        <v>0</v>
      </c>
      <c r="H77" s="103">
        <v>984878367.9361625</v>
      </c>
    </row>
    <row r="78" spans="1:8" ht="15">
      <c r="A78" s="14" t="s">
        <v>56</v>
      </c>
      <c r="B78" s="47">
        <f>'[1]INTEGRATEDBKS'!B80</f>
        <v>0</v>
      </c>
      <c r="C78" s="47">
        <f>'[1]INTEGRATEDBKS'!C80</f>
        <v>0</v>
      </c>
      <c r="D78" s="68">
        <f>'[1]INTEGRATEDBKS'!D80</f>
        <v>0</v>
      </c>
      <c r="E78" s="84" t="s">
        <v>59</v>
      </c>
      <c r="F78" s="97">
        <v>345173090.5500001</v>
      </c>
      <c r="G78" s="98">
        <v>0</v>
      </c>
      <c r="H78" s="102">
        <v>345173090.5500001</v>
      </c>
    </row>
    <row r="79" spans="1:8" ht="15">
      <c r="A79" s="6" t="s">
        <v>58</v>
      </c>
      <c r="B79" s="45">
        <f>'[1]INTEGRATEDBKS'!B81</f>
        <v>761282147.6044493</v>
      </c>
      <c r="C79" s="45">
        <f>'[1]INTEGRATEDBKS'!C81</f>
        <v>348857245382.3675</v>
      </c>
      <c r="D79" s="67">
        <f>'[1]INTEGRATEDBKS'!D81+0</f>
        <v>349618527529.9719</v>
      </c>
      <c r="E79" s="84" t="s">
        <v>60</v>
      </c>
      <c r="F79" s="97">
        <v>622076021.6476401</v>
      </c>
      <c r="G79" s="98">
        <v>0</v>
      </c>
      <c r="H79" s="102">
        <v>622076021.6476401</v>
      </c>
    </row>
    <row r="80" spans="1:8" ht="15">
      <c r="A80" s="14" t="s">
        <v>51</v>
      </c>
      <c r="B80" s="47">
        <f>'[1]INTEGRATEDBKS'!B82</f>
        <v>350072220</v>
      </c>
      <c r="C80" s="47">
        <f>'[1]INTEGRATEDBKS'!C82</f>
        <v>212621236045.74677</v>
      </c>
      <c r="D80" s="68">
        <f>'[1]INTEGRATEDBKS'!D82</f>
        <v>212971308265.74677</v>
      </c>
      <c r="E80" s="84" t="s">
        <v>61</v>
      </c>
      <c r="F80" s="97">
        <v>17629255.738522336</v>
      </c>
      <c r="G80" s="98">
        <v>0</v>
      </c>
      <c r="H80" s="102">
        <v>17629255.738522336</v>
      </c>
    </row>
    <row r="81" spans="1:8" ht="15">
      <c r="A81" s="14" t="s">
        <v>53</v>
      </c>
      <c r="B81" s="47">
        <f>'[1]INTEGRATEDBKS'!B83</f>
        <v>0</v>
      </c>
      <c r="C81" s="47">
        <f>'[1]INTEGRATEDBKS'!C83</f>
        <v>5014339909.117452</v>
      </c>
      <c r="D81" s="68">
        <f>'[1]INTEGRATEDBKS'!D83</f>
        <v>5014339909.117452</v>
      </c>
      <c r="E81" s="22" t="s">
        <v>78</v>
      </c>
      <c r="F81" s="94">
        <v>84723582.34500742</v>
      </c>
      <c r="G81" s="95">
        <v>0</v>
      </c>
      <c r="H81" s="103">
        <v>84723582.34500742</v>
      </c>
    </row>
    <row r="82" spans="1:8" ht="15">
      <c r="A82" s="14" t="s">
        <v>62</v>
      </c>
      <c r="B82" s="47">
        <f>'[1]INTEGRATEDBKS'!B84</f>
        <v>411209927.6044493</v>
      </c>
      <c r="C82" s="47">
        <f>'[1]INTEGRATEDBKS'!C84+0</f>
        <v>131221669427.50328</v>
      </c>
      <c r="D82" s="68">
        <f>'[1]INTEGRATEDBKS'!D84</f>
        <v>131632879355.10773</v>
      </c>
      <c r="E82" s="84" t="s">
        <v>50</v>
      </c>
      <c r="F82" s="97">
        <v>84723582.34500742</v>
      </c>
      <c r="G82" s="98">
        <v>0</v>
      </c>
      <c r="H82" s="102">
        <v>84723582.34500742</v>
      </c>
    </row>
    <row r="83" spans="1:8" ht="15">
      <c r="A83" s="14" t="s">
        <v>56</v>
      </c>
      <c r="B83" s="47">
        <f>'[1]INTEGRATEDBKS'!B85</f>
        <v>0</v>
      </c>
      <c r="C83" s="47">
        <f>'[1]INTEGRATEDBKS'!C85</f>
        <v>0</v>
      </c>
      <c r="D83" s="68">
        <f>'[1]INTEGRATEDBKS'!D85</f>
        <v>0</v>
      </c>
      <c r="E83" s="84" t="s">
        <v>52</v>
      </c>
      <c r="F83" s="97">
        <v>0</v>
      </c>
      <c r="G83" s="98">
        <v>0</v>
      </c>
      <c r="H83" s="102">
        <v>0</v>
      </c>
    </row>
    <row r="84" spans="1:8" ht="15">
      <c r="A84" s="12" t="s">
        <v>79</v>
      </c>
      <c r="B84" s="45">
        <f>'[1]INTEGRATEDBKS'!B86</f>
        <v>4456737803.335815</v>
      </c>
      <c r="C84" s="45">
        <f>'[1]INTEGRATEDBKS'!C86+0</f>
        <v>136759056706.47954</v>
      </c>
      <c r="D84" s="67">
        <f>'[1]INTEGRATEDBKS'!D86-0</f>
        <v>141215794509.81534</v>
      </c>
      <c r="E84" s="84" t="s">
        <v>54</v>
      </c>
      <c r="F84" s="97">
        <v>0</v>
      </c>
      <c r="G84" s="98">
        <v>0</v>
      </c>
      <c r="H84" s="102">
        <v>0</v>
      </c>
    </row>
    <row r="85" spans="1:8" ht="15">
      <c r="A85" s="6" t="s">
        <v>49</v>
      </c>
      <c r="B85" s="45">
        <f>'[1]INTEGRATEDBKS'!B87</f>
        <v>3714521362.773543</v>
      </c>
      <c r="C85" s="45">
        <f>'[1]INTEGRATEDBKS'!C87</f>
        <v>14643931093.521297</v>
      </c>
      <c r="D85" s="67">
        <f>'[1]INTEGRATEDBKS'!D87+0</f>
        <v>18358452456.294838</v>
      </c>
      <c r="E85" s="22"/>
      <c r="F85" s="91"/>
      <c r="G85" s="92"/>
      <c r="H85" s="93"/>
    </row>
    <row r="86" spans="1:9" ht="15">
      <c r="A86" s="14" t="s">
        <v>51</v>
      </c>
      <c r="B86" s="47">
        <f>'[1]INTEGRATEDBKS'!B88</f>
        <v>329160721.04387665</v>
      </c>
      <c r="C86" s="47">
        <f>'[1]INTEGRATEDBKS'!C88</f>
        <v>1534806112.3120813</v>
      </c>
      <c r="D86" s="68">
        <f>'[1]INTEGRATEDBKS'!D88+0</f>
        <v>1863966833.3559577</v>
      </c>
      <c r="E86" s="83" t="s">
        <v>80</v>
      </c>
      <c r="F86" s="88">
        <v>0</v>
      </c>
      <c r="G86" s="89">
        <v>45434602598.85441</v>
      </c>
      <c r="H86" s="90">
        <v>45434602598.85441</v>
      </c>
      <c r="I86" s="3"/>
    </row>
    <row r="87" spans="1:8" ht="15">
      <c r="A87" s="14" t="s">
        <v>53</v>
      </c>
      <c r="B87" s="47">
        <f>'[1]INTEGRATEDBKS'!B89</f>
        <v>2160092696.288797</v>
      </c>
      <c r="C87" s="47">
        <f>'[1]INTEGRATEDBKS'!C89</f>
        <v>9342937014.870216</v>
      </c>
      <c r="D87" s="68">
        <f>'[1]INTEGRATEDBKS'!D89-0</f>
        <v>11503029711.159012</v>
      </c>
      <c r="E87" s="22" t="s">
        <v>66</v>
      </c>
      <c r="F87" s="89">
        <v>0</v>
      </c>
      <c r="G87" s="89">
        <v>6130426.544075999</v>
      </c>
      <c r="H87" s="90">
        <v>6130426.544075999</v>
      </c>
    </row>
    <row r="88" spans="1:8" ht="15">
      <c r="A88" s="14" t="s">
        <v>62</v>
      </c>
      <c r="B88" s="47">
        <f>'[1]INTEGRATEDBKS'!B90</f>
        <v>1225267945.4408693</v>
      </c>
      <c r="C88" s="47">
        <f>'[1]INTEGRATEDBKS'!C90</f>
        <v>3766187966.3389997</v>
      </c>
      <c r="D88" s="68">
        <f>'[1]INTEGRATEDBKS'!D90-0</f>
        <v>4991455911.779869</v>
      </c>
      <c r="E88" s="84" t="s">
        <v>42</v>
      </c>
      <c r="F88" s="91">
        <v>0</v>
      </c>
      <c r="G88" s="104">
        <v>6130426.544075999</v>
      </c>
      <c r="H88" s="105">
        <v>6130426.544075999</v>
      </c>
    </row>
    <row r="89" spans="1:8" ht="15">
      <c r="A89" s="14" t="s">
        <v>56</v>
      </c>
      <c r="B89" s="47">
        <f>'[1]INTEGRATEDBKS'!B91</f>
        <v>0</v>
      </c>
      <c r="C89" s="47">
        <f>'[1]INTEGRATEDBKS'!C91</f>
        <v>0</v>
      </c>
      <c r="D89" s="68">
        <f>'[1]INTEGRATEDBKS'!D91</f>
        <v>0</v>
      </c>
      <c r="E89" s="84" t="s">
        <v>45</v>
      </c>
      <c r="F89" s="91">
        <v>0</v>
      </c>
      <c r="G89" s="104">
        <v>0</v>
      </c>
      <c r="H89" s="105">
        <v>0</v>
      </c>
    </row>
    <row r="90" spans="1:9" ht="15">
      <c r="A90" s="6" t="s">
        <v>58</v>
      </c>
      <c r="B90" s="45">
        <f>'[1]INTEGRATEDBKS'!B92</f>
        <v>742216440.562273</v>
      </c>
      <c r="C90" s="45">
        <f>'[1]INTEGRATEDBKS'!C92</f>
        <v>122115125612.95824</v>
      </c>
      <c r="D90" s="67">
        <f>'[1]INTEGRATEDBKS'!D92-0</f>
        <v>122857342053.52051</v>
      </c>
      <c r="E90" s="22" t="s">
        <v>67</v>
      </c>
      <c r="F90" s="89">
        <v>0</v>
      </c>
      <c r="G90" s="89">
        <v>480929556.6</v>
      </c>
      <c r="H90" s="90">
        <v>480929556.6</v>
      </c>
      <c r="I90" s="3"/>
    </row>
    <row r="91" spans="1:8" ht="15">
      <c r="A91" s="14" t="s">
        <v>51</v>
      </c>
      <c r="B91" s="47">
        <f>'[1]INTEGRATEDBKS'!B93</f>
        <v>663969329.7956271</v>
      </c>
      <c r="C91" s="47">
        <f>'[1]INTEGRATEDBKS'!C93</f>
        <v>87385009730.69344</v>
      </c>
      <c r="D91" s="68">
        <f>'[1]INTEGRATEDBKS'!D93</f>
        <v>88048979060.48906</v>
      </c>
      <c r="E91" s="22" t="s">
        <v>68</v>
      </c>
      <c r="F91" s="89">
        <v>0</v>
      </c>
      <c r="G91" s="89">
        <v>0</v>
      </c>
      <c r="H91" s="90">
        <v>0</v>
      </c>
    </row>
    <row r="92" spans="1:8" ht="15">
      <c r="A92" s="14" t="s">
        <v>53</v>
      </c>
      <c r="B92" s="47">
        <f>'[1]INTEGRATEDBKS'!B94</f>
        <v>20328957.56593</v>
      </c>
      <c r="C92" s="47">
        <f>'[1]INTEGRATEDBKS'!C94</f>
        <v>1936726652.121061</v>
      </c>
      <c r="D92" s="68">
        <f>'[1]INTEGRATEDBKS'!D94-0</f>
        <v>1957055609.686991</v>
      </c>
      <c r="E92" s="22" t="s">
        <v>69</v>
      </c>
      <c r="F92" s="89">
        <v>0</v>
      </c>
      <c r="G92" s="89">
        <v>1265456.093933</v>
      </c>
      <c r="H92" s="90">
        <v>1265456.093933</v>
      </c>
    </row>
    <row r="93" spans="1:9" ht="15">
      <c r="A93" s="14" t="s">
        <v>62</v>
      </c>
      <c r="B93" s="47">
        <f>'[1]INTEGRATEDBKS'!B95</f>
        <v>57918153.200715855</v>
      </c>
      <c r="C93" s="47">
        <f>'[1]INTEGRATEDBKS'!C95</f>
        <v>32793389230.143734</v>
      </c>
      <c r="D93" s="68">
        <f>'[1]INTEGRATEDBKS'!D95</f>
        <v>32851307383.344448</v>
      </c>
      <c r="E93" s="22" t="s">
        <v>70</v>
      </c>
      <c r="F93" s="89">
        <v>0</v>
      </c>
      <c r="G93" s="89">
        <v>23371184.3</v>
      </c>
      <c r="H93" s="90">
        <v>23371184.3</v>
      </c>
      <c r="I93" s="3"/>
    </row>
    <row r="94" spans="1:8" ht="15">
      <c r="A94" s="14" t="s">
        <v>56</v>
      </c>
      <c r="B94" s="47">
        <f>'[1]INTEGRATEDBKS'!B96</f>
        <v>0</v>
      </c>
      <c r="C94" s="47">
        <f>'[1]INTEGRATEDBKS'!C96</f>
        <v>0</v>
      </c>
      <c r="D94" s="68">
        <f>'[1]INTEGRATEDBKS'!D96</f>
        <v>0</v>
      </c>
      <c r="E94" s="22" t="s">
        <v>71</v>
      </c>
      <c r="F94" s="89">
        <v>0</v>
      </c>
      <c r="G94" s="89">
        <v>88130333.85</v>
      </c>
      <c r="H94" s="90">
        <v>88130333.85</v>
      </c>
    </row>
    <row r="95" spans="1:8" ht="15">
      <c r="A95" s="12" t="s">
        <v>81</v>
      </c>
      <c r="B95" s="45">
        <f>'[1]INTEGRATEDBKS'!B97</f>
        <v>127287230.80009092</v>
      </c>
      <c r="C95" s="45">
        <f>'[1]INTEGRATEDBKS'!C97+0</f>
        <v>11628236024.170685</v>
      </c>
      <c r="D95" s="67">
        <f>'[1]INTEGRATEDBKS'!D97-0</f>
        <v>11755523254.970776</v>
      </c>
      <c r="E95" s="22" t="s">
        <v>72</v>
      </c>
      <c r="F95" s="89">
        <v>0</v>
      </c>
      <c r="G95" s="89">
        <v>44493819013.5964</v>
      </c>
      <c r="H95" s="90">
        <v>44493819013.5964</v>
      </c>
    </row>
    <row r="96" spans="1:8" ht="15">
      <c r="A96" s="6" t="s">
        <v>49</v>
      </c>
      <c r="B96" s="45">
        <f>'[1]INTEGRATEDBKS'!B98</f>
        <v>127195525.05618167</v>
      </c>
      <c r="C96" s="45">
        <f>'[1]INTEGRATEDBKS'!C98</f>
        <v>407565610.25</v>
      </c>
      <c r="D96" s="67">
        <f>'[1]INTEGRATEDBKS'!D98-0</f>
        <v>534761135.30618167</v>
      </c>
      <c r="E96" s="84" t="s">
        <v>59</v>
      </c>
      <c r="F96" s="91">
        <v>0</v>
      </c>
      <c r="G96" s="104">
        <v>36416028584.1511</v>
      </c>
      <c r="H96" s="105">
        <v>36416028584.1511</v>
      </c>
    </row>
    <row r="97" spans="1:8" ht="15">
      <c r="A97" s="14" t="s">
        <v>51</v>
      </c>
      <c r="B97" s="47">
        <f>'[1]INTEGRATEDBKS'!B99</f>
        <v>127195525.05618167</v>
      </c>
      <c r="C97" s="47">
        <f>'[1]INTEGRATEDBKS'!C99</f>
        <v>407565610.25</v>
      </c>
      <c r="D97" s="68">
        <f>'[1]INTEGRATEDBKS'!D99-0</f>
        <v>534761135.30618167</v>
      </c>
      <c r="E97" s="84" t="s">
        <v>60</v>
      </c>
      <c r="F97" s="91">
        <v>0</v>
      </c>
      <c r="G97" s="104">
        <v>6312471496.810169</v>
      </c>
      <c r="H97" s="105">
        <v>6312471496.810169</v>
      </c>
    </row>
    <row r="98" spans="1:8" ht="15">
      <c r="A98" s="14" t="s">
        <v>53</v>
      </c>
      <c r="B98" s="47">
        <f>'[1]INTEGRATEDBKS'!B100</f>
        <v>0</v>
      </c>
      <c r="C98" s="47">
        <f>'[1]INTEGRATEDBKS'!C100</f>
        <v>0</v>
      </c>
      <c r="D98" s="68">
        <f>'[1]INTEGRATEDBKS'!D100</f>
        <v>0</v>
      </c>
      <c r="E98" s="84" t="s">
        <v>61</v>
      </c>
      <c r="F98" s="91">
        <v>0</v>
      </c>
      <c r="G98" s="104">
        <v>1765318932.6351247</v>
      </c>
      <c r="H98" s="105">
        <v>1765318932.6351247</v>
      </c>
    </row>
    <row r="99" spans="1:8" ht="15">
      <c r="A99" s="14" t="s">
        <v>62</v>
      </c>
      <c r="B99" s="47">
        <f>'[1]INTEGRATEDBKS'!B101</f>
        <v>0</v>
      </c>
      <c r="C99" s="47">
        <f>'[1]INTEGRATEDBKS'!C101</f>
        <v>0</v>
      </c>
      <c r="D99" s="68">
        <f>'[1]INTEGRATEDBKS'!D101</f>
        <v>0</v>
      </c>
      <c r="E99" s="22" t="s">
        <v>78</v>
      </c>
      <c r="F99" s="89">
        <v>0</v>
      </c>
      <c r="G99" s="89">
        <v>340956627.87</v>
      </c>
      <c r="H99" s="90">
        <v>340956627.87</v>
      </c>
    </row>
    <row r="100" spans="1:8" ht="15">
      <c r="A100" s="6" t="s">
        <v>58</v>
      </c>
      <c r="B100" s="45">
        <f>'[1]INTEGRATEDBKS'!B102</f>
        <v>91705.74390924777</v>
      </c>
      <c r="C100" s="45">
        <f>'[1]INTEGRATEDBKS'!C102</f>
        <v>11220670413.920685</v>
      </c>
      <c r="D100" s="67">
        <f>'[1]INTEGRATEDBKS'!D102</f>
        <v>11220762119.664595</v>
      </c>
      <c r="E100" s="84" t="s">
        <v>50</v>
      </c>
      <c r="F100" s="91">
        <v>0</v>
      </c>
      <c r="G100" s="104">
        <v>0</v>
      </c>
      <c r="H100" s="105">
        <v>0</v>
      </c>
    </row>
    <row r="101" spans="1:8" ht="15">
      <c r="A101" s="14" t="s">
        <v>51</v>
      </c>
      <c r="B101" s="45">
        <f>'[1]INTEGRATEDBKS'!B103</f>
        <v>91705.74390924777</v>
      </c>
      <c r="C101" s="45">
        <f>'[1]INTEGRATEDBKS'!C103</f>
        <v>3252146129.0206857</v>
      </c>
      <c r="D101" s="67">
        <f>'[1]INTEGRATEDBKS'!D103</f>
        <v>3252237834.764595</v>
      </c>
      <c r="E101" s="84" t="s">
        <v>52</v>
      </c>
      <c r="F101" s="91">
        <v>0</v>
      </c>
      <c r="G101" s="104">
        <v>0</v>
      </c>
      <c r="H101" s="105">
        <v>0</v>
      </c>
    </row>
    <row r="102" spans="1:8" ht="15">
      <c r="A102" s="14" t="s">
        <v>53</v>
      </c>
      <c r="B102" s="45">
        <f>'[1]INTEGRATEDBKS'!B104</f>
        <v>0</v>
      </c>
      <c r="C102" s="45">
        <f>'[1]INTEGRATEDBKS'!C104</f>
        <v>0</v>
      </c>
      <c r="D102" s="67">
        <f>'[1]INTEGRATEDBKS'!D104</f>
        <v>0</v>
      </c>
      <c r="E102" s="84" t="s">
        <v>54</v>
      </c>
      <c r="F102" s="91">
        <v>0</v>
      </c>
      <c r="G102" s="104">
        <v>340956627.87</v>
      </c>
      <c r="H102" s="105">
        <v>340956627.87</v>
      </c>
    </row>
    <row r="103" spans="1:8" ht="15">
      <c r="A103" s="14" t="s">
        <v>62</v>
      </c>
      <c r="B103" s="45">
        <f>'[1]INTEGRATEDBKS'!B105</f>
        <v>0</v>
      </c>
      <c r="C103" s="45">
        <f>'[1]INTEGRATEDBKS'!C105</f>
        <v>7968524284.9</v>
      </c>
      <c r="D103" s="67">
        <f>'[1]INTEGRATEDBKS'!D105</f>
        <v>7968524284.9</v>
      </c>
      <c r="E103" s="22"/>
      <c r="F103" s="91"/>
      <c r="G103" s="92"/>
      <c r="H103" s="93"/>
    </row>
    <row r="104" spans="1:8" ht="15">
      <c r="A104" s="15"/>
      <c r="B104" s="49"/>
      <c r="C104" s="56"/>
      <c r="D104" s="57"/>
      <c r="E104" s="83" t="s">
        <v>82</v>
      </c>
      <c r="F104" s="88">
        <v>7402881854.9339075</v>
      </c>
      <c r="G104" s="89">
        <v>0</v>
      </c>
      <c r="H104" s="90">
        <v>7402881854.9339075</v>
      </c>
    </row>
    <row r="105" spans="1:9" ht="15">
      <c r="A105" s="12" t="s">
        <v>147</v>
      </c>
      <c r="B105" s="45">
        <f>'[1]INTEGRATEDBKS'!B108+0</f>
        <v>579999999.9970795</v>
      </c>
      <c r="C105" s="58">
        <f>'[1]INTEGRATEDBKS'!$C$108</f>
        <v>0</v>
      </c>
      <c r="D105" s="69">
        <f>B105+C105</f>
        <v>579999999.9970795</v>
      </c>
      <c r="E105" s="22" t="s">
        <v>83</v>
      </c>
      <c r="F105" s="88">
        <v>448391423.6601397</v>
      </c>
      <c r="G105" s="88">
        <v>0</v>
      </c>
      <c r="H105" s="90">
        <v>448391423.6601397</v>
      </c>
      <c r="I105" s="3"/>
    </row>
    <row r="106" spans="1:8" ht="15">
      <c r="A106" s="6"/>
      <c r="B106" s="47"/>
      <c r="C106" s="70"/>
      <c r="D106" s="71"/>
      <c r="E106" s="22" t="s">
        <v>84</v>
      </c>
      <c r="F106" s="88">
        <v>52754822</v>
      </c>
      <c r="G106" s="88">
        <v>0</v>
      </c>
      <c r="H106" s="90">
        <v>52754822</v>
      </c>
    </row>
    <row r="107" spans="1:8" ht="15">
      <c r="A107" s="6"/>
      <c r="B107" s="47"/>
      <c r="C107" s="70"/>
      <c r="D107" s="71"/>
      <c r="E107" s="22" t="s">
        <v>148</v>
      </c>
      <c r="F107" s="88">
        <v>6901735609.273767</v>
      </c>
      <c r="G107" s="88">
        <v>0</v>
      </c>
      <c r="H107" s="90">
        <v>6901735609.273767</v>
      </c>
    </row>
    <row r="108" spans="1:8" ht="15">
      <c r="A108" s="6"/>
      <c r="B108" s="49"/>
      <c r="C108" s="56"/>
      <c r="D108" s="57"/>
      <c r="E108" s="22"/>
      <c r="F108" s="106"/>
      <c r="G108" s="107"/>
      <c r="H108" s="108"/>
    </row>
    <row r="109" spans="1:8" ht="15">
      <c r="A109" s="12" t="s">
        <v>85</v>
      </c>
      <c r="B109" s="45">
        <f>B110+B115+B116+B117+B120</f>
        <v>9785682672.317375</v>
      </c>
      <c r="C109" s="45">
        <f>C110+C115+C116+C117+C120</f>
        <v>122387771733.01947</v>
      </c>
      <c r="D109" s="67">
        <f>D110+D115+D116+D117+D120</f>
        <v>132173454405.33682</v>
      </c>
      <c r="E109" s="83" t="s">
        <v>86</v>
      </c>
      <c r="F109" s="88">
        <v>23719694624.556583</v>
      </c>
      <c r="G109" s="89">
        <v>356707038.9060664</v>
      </c>
      <c r="H109" s="90">
        <v>24076401663.462646</v>
      </c>
    </row>
    <row r="110" spans="1:9" ht="15">
      <c r="A110" s="6" t="s">
        <v>87</v>
      </c>
      <c r="B110" s="45">
        <f>'[1]INTEGRATEDBKS'!B112</f>
        <v>971607556.32881</v>
      </c>
      <c r="C110" s="45">
        <f>'[1]INTEGRATEDBKS'!C112</f>
        <v>0</v>
      </c>
      <c r="D110" s="67">
        <f>'[1]INTEGRATEDBKS'!D112</f>
        <v>971607556.32881</v>
      </c>
      <c r="E110" s="22" t="s">
        <v>88</v>
      </c>
      <c r="F110" s="109">
        <v>10202660517.554121</v>
      </c>
      <c r="G110" s="109">
        <v>117307857.37714535</v>
      </c>
      <c r="H110" s="105">
        <v>10319968374.931265</v>
      </c>
      <c r="I110" s="3"/>
    </row>
    <row r="111" spans="1:8" ht="15">
      <c r="A111" s="14" t="s">
        <v>89</v>
      </c>
      <c r="B111" s="47">
        <f>'[1]INTEGRATEDBKS'!B113</f>
        <v>194389558.32</v>
      </c>
      <c r="C111" s="47">
        <f>'[1]INTEGRATEDBKS'!C113</f>
        <v>0</v>
      </c>
      <c r="D111" s="68">
        <f>'[1]INTEGRATEDBKS'!D113</f>
        <v>194389558.32</v>
      </c>
      <c r="E111" s="22" t="s">
        <v>90</v>
      </c>
      <c r="F111" s="109">
        <v>1179928396.2366002</v>
      </c>
      <c r="G111" s="109">
        <v>433134.497233</v>
      </c>
      <c r="H111" s="105">
        <v>1180361530.733833</v>
      </c>
    </row>
    <row r="112" spans="1:8" ht="15">
      <c r="A112" s="14" t="s">
        <v>91</v>
      </c>
      <c r="B112" s="47">
        <f>'[1]INTEGRATEDBKS'!B114</f>
        <v>0</v>
      </c>
      <c r="C112" s="47">
        <f>'[1]INTEGRATEDBKS'!C114</f>
        <v>0</v>
      </c>
      <c r="D112" s="68">
        <f>'[1]INTEGRATEDBKS'!D114</f>
        <v>0</v>
      </c>
      <c r="E112" s="22" t="s">
        <v>92</v>
      </c>
      <c r="F112" s="109">
        <v>12337105710.765862</v>
      </c>
      <c r="G112" s="109">
        <v>238966047.03168803</v>
      </c>
      <c r="H112" s="105">
        <v>12576071757.797548</v>
      </c>
    </row>
    <row r="113" spans="1:8" ht="15">
      <c r="A113" s="14" t="s">
        <v>93</v>
      </c>
      <c r="B113" s="47">
        <f>'[1]INTEGRATEDBKS'!B115</f>
        <v>0</v>
      </c>
      <c r="C113" s="47">
        <f>'[1]INTEGRATEDBKS'!C115</f>
        <v>0</v>
      </c>
      <c r="D113" s="68">
        <f>'[1]INTEGRATEDBKS'!D115</f>
        <v>0</v>
      </c>
      <c r="E113" s="22"/>
      <c r="F113" s="91"/>
      <c r="G113" s="91"/>
      <c r="H113" s="108"/>
    </row>
    <row r="114" spans="1:9" ht="15">
      <c r="A114" s="14" t="s">
        <v>94</v>
      </c>
      <c r="B114" s="47">
        <f>'[1]INTEGRATEDBKS'!B116</f>
        <v>777217998.00881</v>
      </c>
      <c r="C114" s="47">
        <f>'[1]INTEGRATEDBKS'!C116</f>
        <v>0</v>
      </c>
      <c r="D114" s="68">
        <f>'[1]INTEGRATEDBKS'!D116</f>
        <v>777217998.00881</v>
      </c>
      <c r="E114" s="83" t="s">
        <v>95</v>
      </c>
      <c r="F114" s="88">
        <v>16443540739.83149</v>
      </c>
      <c r="G114" s="89">
        <v>10115423060.434887</v>
      </c>
      <c r="H114" s="90">
        <v>26558963800.26637</v>
      </c>
      <c r="I114" s="3"/>
    </row>
    <row r="115" spans="1:9" ht="15">
      <c r="A115" s="6" t="s">
        <v>149</v>
      </c>
      <c r="B115" s="45">
        <f>'[1]INTEGRATEDBKS'!B117+'[2]Feb 2016'!B107</f>
        <v>2057491245.9985666</v>
      </c>
      <c r="C115" s="45">
        <f>'[1]INTEGRATEDBKS'!C117+'[2]Feb 2016'!C107</f>
        <v>2224078210.266667</v>
      </c>
      <c r="D115" s="67">
        <f>B115+C115</f>
        <v>4281569456.2652335</v>
      </c>
      <c r="E115" s="22" t="s">
        <v>96</v>
      </c>
      <c r="F115" s="109">
        <v>45042091.61</v>
      </c>
      <c r="G115" s="104">
        <v>12448277.933300002</v>
      </c>
      <c r="H115" s="105">
        <v>57490369.5433</v>
      </c>
      <c r="I115" s="3"/>
    </row>
    <row r="116" spans="1:9" ht="15">
      <c r="A116" s="6" t="s">
        <v>97</v>
      </c>
      <c r="B116" s="45">
        <f>'[1]INTEGRATEDBKS'!B118</f>
        <v>70469491.21000001</v>
      </c>
      <c r="C116" s="45">
        <f>'[1]INTEGRATEDBKS'!C118+0</f>
        <v>53140581336.929756</v>
      </c>
      <c r="D116" s="67">
        <f>'[1]INTEGRATEDBKS'!D118-0</f>
        <v>53211050828.139755</v>
      </c>
      <c r="E116" s="22" t="s">
        <v>98</v>
      </c>
      <c r="F116" s="109">
        <v>684519368.0832208</v>
      </c>
      <c r="G116" s="104">
        <v>3057812.661169667</v>
      </c>
      <c r="H116" s="105">
        <v>687577180.7443905</v>
      </c>
      <c r="I116" s="3"/>
    </row>
    <row r="117" spans="1:9" ht="15">
      <c r="A117" s="6" t="s">
        <v>99</v>
      </c>
      <c r="B117" s="45">
        <f>'[1]INTEGRATEDBKS'!B119</f>
        <v>6660466828.48</v>
      </c>
      <c r="C117" s="45">
        <f>'[1]INTEGRATEDBKS'!C119</f>
        <v>61488068215.74777</v>
      </c>
      <c r="D117" s="67">
        <f>'[1]INTEGRATEDBKS'!D119-0</f>
        <v>68148535044.22777</v>
      </c>
      <c r="E117" s="22" t="s">
        <v>100</v>
      </c>
      <c r="F117" s="109">
        <v>175061493.73954237</v>
      </c>
      <c r="G117" s="104">
        <v>1136211085.7564168</v>
      </c>
      <c r="H117" s="105">
        <v>1311272579.495959</v>
      </c>
      <c r="I117" s="3"/>
    </row>
    <row r="118" spans="1:9" ht="15">
      <c r="A118" s="14" t="s">
        <v>101</v>
      </c>
      <c r="B118" s="47">
        <f>'[1]INTEGRATEDBKS'!B120</f>
        <v>6660466828.48</v>
      </c>
      <c r="C118" s="47">
        <f>'[1]INTEGRATEDBKS'!C120</f>
        <v>0</v>
      </c>
      <c r="D118" s="68">
        <f>'[1]INTEGRATEDBKS'!D120</f>
        <v>6660466828.48</v>
      </c>
      <c r="E118" s="22" t="s">
        <v>102</v>
      </c>
      <c r="F118" s="109">
        <v>705335085.6205575</v>
      </c>
      <c r="G118" s="104">
        <v>1970140053.653931</v>
      </c>
      <c r="H118" s="105">
        <v>2675475139.2744884</v>
      </c>
      <c r="I118" s="3"/>
    </row>
    <row r="119" spans="1:9" ht="15">
      <c r="A119" s="14" t="s">
        <v>103</v>
      </c>
      <c r="B119" s="47">
        <f>'[1]INTEGRATEDBKS'!B121</f>
        <v>0</v>
      </c>
      <c r="C119" s="47">
        <f>'[1]INTEGRATEDBKS'!C121</f>
        <v>61488068215.74777</v>
      </c>
      <c r="D119" s="68">
        <f>'[1]INTEGRATEDBKS'!D121</f>
        <v>61488068215.74777</v>
      </c>
      <c r="E119" s="22" t="s">
        <v>104</v>
      </c>
      <c r="F119" s="109">
        <v>1180524720.3645196</v>
      </c>
      <c r="G119" s="104">
        <v>2490138587.606243</v>
      </c>
      <c r="H119" s="105">
        <v>3670663307.9707623</v>
      </c>
      <c r="I119" s="3"/>
    </row>
    <row r="120" spans="1:9" ht="15">
      <c r="A120" s="6" t="s">
        <v>105</v>
      </c>
      <c r="B120" s="45">
        <f>'[1]INTEGRATEDBKS'!B122</f>
        <v>25647550.3</v>
      </c>
      <c r="C120" s="45">
        <f>'[1]INTEGRATEDBKS'!C122</f>
        <v>5535043970.075267</v>
      </c>
      <c r="D120" s="67">
        <f>'[1]INTEGRATEDBKS'!D122+0</f>
        <v>5560691520.375267</v>
      </c>
      <c r="E120" s="22" t="s">
        <v>106</v>
      </c>
      <c r="F120" s="109">
        <v>0</v>
      </c>
      <c r="G120" s="104">
        <v>0</v>
      </c>
      <c r="H120" s="105">
        <v>0</v>
      </c>
      <c r="I120" s="3"/>
    </row>
    <row r="121" spans="1:9" ht="15">
      <c r="A121" s="14" t="s">
        <v>107</v>
      </c>
      <c r="B121" s="47">
        <f>'[1]INTEGRATEDBKS'!B123</f>
        <v>25647550.3</v>
      </c>
      <c r="C121" s="47">
        <f>'[1]INTEGRATEDBKS'!C123</f>
        <v>0</v>
      </c>
      <c r="D121" s="68">
        <f>'[1]INTEGRATEDBKS'!D123</f>
        <v>25647550.3</v>
      </c>
      <c r="E121" s="22" t="s">
        <v>108</v>
      </c>
      <c r="F121" s="109">
        <v>16786987.319999963</v>
      </c>
      <c r="G121" s="104">
        <v>0</v>
      </c>
      <c r="H121" s="105">
        <v>16786987.319999963</v>
      </c>
      <c r="I121" s="3"/>
    </row>
    <row r="122" spans="1:9" ht="15">
      <c r="A122" s="14" t="s">
        <v>109</v>
      </c>
      <c r="B122" s="47">
        <f>'[1]INTEGRATEDBKS'!B124</f>
        <v>0</v>
      </c>
      <c r="C122" s="47">
        <f>'[1]INTEGRATEDBKS'!C124</f>
        <v>5535043970.075267</v>
      </c>
      <c r="D122" s="68">
        <f>'[1]INTEGRATEDBKS'!D124</f>
        <v>5535043970.075267</v>
      </c>
      <c r="E122" s="22" t="s">
        <v>110</v>
      </c>
      <c r="F122" s="109">
        <v>13636270993.093649</v>
      </c>
      <c r="G122" s="104">
        <v>4503427242.823825</v>
      </c>
      <c r="H122" s="105">
        <v>18139698235.91747</v>
      </c>
      <c r="I122" s="3"/>
    </row>
    <row r="123" spans="1:8" ht="15">
      <c r="A123" s="14"/>
      <c r="B123" s="72"/>
      <c r="C123" s="73"/>
      <c r="D123" s="74"/>
      <c r="E123" s="22"/>
      <c r="F123" s="91"/>
      <c r="G123" s="92"/>
      <c r="H123" s="93"/>
    </row>
    <row r="124" spans="1:8" ht="15">
      <c r="A124" s="12" t="s">
        <v>111</v>
      </c>
      <c r="B124" s="45">
        <f>'[1]INTEGRATEDBKS'!B126</f>
        <v>429431738.431362</v>
      </c>
      <c r="C124" s="45">
        <f>'[1]INTEGRATEDBKS'!C126</f>
        <v>0</v>
      </c>
      <c r="D124" s="67">
        <f>'[1]INTEGRATEDBKS'!D126</f>
        <v>429431738.431362</v>
      </c>
      <c r="E124" s="22"/>
      <c r="F124" s="91"/>
      <c r="G124" s="91"/>
      <c r="H124" s="93"/>
    </row>
    <row r="125" spans="1:8" ht="15">
      <c r="A125" s="13"/>
      <c r="B125" s="64"/>
      <c r="C125" s="65"/>
      <c r="D125" s="66"/>
      <c r="E125" s="22"/>
      <c r="F125" s="91"/>
      <c r="G125" s="92"/>
      <c r="H125" s="93"/>
    </row>
    <row r="126" spans="1:8" ht="15">
      <c r="A126" s="12" t="s">
        <v>112</v>
      </c>
      <c r="B126" s="75">
        <v>0</v>
      </c>
      <c r="C126" s="76">
        <v>0</v>
      </c>
      <c r="D126" s="69">
        <v>0</v>
      </c>
      <c r="E126" s="22"/>
      <c r="F126" s="91"/>
      <c r="G126" s="92"/>
      <c r="H126" s="93"/>
    </row>
    <row r="127" spans="1:8" ht="15">
      <c r="A127" s="6"/>
      <c r="B127" s="49"/>
      <c r="C127" s="56"/>
      <c r="D127" s="66"/>
      <c r="E127" s="4"/>
      <c r="F127" s="91"/>
      <c r="G127" s="92"/>
      <c r="H127" s="93"/>
    </row>
    <row r="128" spans="1:8" ht="15">
      <c r="A128" s="12" t="s">
        <v>113</v>
      </c>
      <c r="B128" s="45">
        <f>'[1]INTEGRATEDBKS'!B130</f>
        <v>42929359222.78198</v>
      </c>
      <c r="C128" s="45">
        <f>'[1]INTEGRATEDBKS'!C130</f>
        <v>14879734209.565113</v>
      </c>
      <c r="D128" s="67">
        <f>'[1]INTEGRATEDBKS'!D130</f>
        <v>57809093432.34709</v>
      </c>
      <c r="E128" s="4"/>
      <c r="F128" s="91"/>
      <c r="G128" s="92"/>
      <c r="H128" s="93"/>
    </row>
    <row r="129" spans="1:8" ht="15">
      <c r="A129" s="6" t="s">
        <v>114</v>
      </c>
      <c r="B129" s="47">
        <f>'[1]INTEGRATEDBKS'!B131</f>
        <v>2738790928.226821</v>
      </c>
      <c r="C129" s="47">
        <f>'[1]INTEGRATEDBKS'!C131</f>
        <v>4913430591.139349</v>
      </c>
      <c r="D129" s="68">
        <f>'[1]INTEGRATEDBKS'!D131+0</f>
        <v>7652221519.36617</v>
      </c>
      <c r="E129" s="4"/>
      <c r="F129" s="91"/>
      <c r="G129" s="92"/>
      <c r="H129" s="93"/>
    </row>
    <row r="130" spans="1:8" ht="15">
      <c r="A130" s="6" t="s">
        <v>115</v>
      </c>
      <c r="B130" s="47">
        <f>'[1]INTEGRATEDBKS'!B132</f>
        <v>11103163458.575768</v>
      </c>
      <c r="C130" s="47">
        <f>'[1]INTEGRATEDBKS'!C132</f>
        <v>262678746.81066135</v>
      </c>
      <c r="D130" s="68">
        <f>'[1]INTEGRATEDBKS'!D132-0</f>
        <v>11365842205.386429</v>
      </c>
      <c r="E130" s="4"/>
      <c r="F130" s="91"/>
      <c r="G130" s="92"/>
      <c r="H130" s="93"/>
    </row>
    <row r="131" spans="1:8" ht="15">
      <c r="A131" s="6" t="s">
        <v>116</v>
      </c>
      <c r="B131" s="47">
        <f>'[1]INTEGRATEDBKS'!B133</f>
        <v>601419091.2297032</v>
      </c>
      <c r="C131" s="47">
        <f>'[1]INTEGRATEDBKS'!C133</f>
        <v>165630410.76702762</v>
      </c>
      <c r="D131" s="68">
        <f>'[1]INTEGRATEDBKS'!D133+0</f>
        <v>767049501.9967306</v>
      </c>
      <c r="E131" s="4"/>
      <c r="F131" s="91"/>
      <c r="G131" s="92"/>
      <c r="H131" s="93"/>
    </row>
    <row r="132" spans="1:8" ht="15">
      <c r="A132" s="6" t="s">
        <v>117</v>
      </c>
      <c r="B132" s="47">
        <f>'[1]INTEGRATEDBKS'!B134</f>
        <v>13140630398.185234</v>
      </c>
      <c r="C132" s="47">
        <f>'[1]INTEGRATEDBKS'!C134</f>
        <v>4921217914.695532</v>
      </c>
      <c r="D132" s="68">
        <f>'[1]INTEGRATEDBKS'!D134</f>
        <v>18061848312.880768</v>
      </c>
      <c r="E132" s="4"/>
      <c r="F132" s="91"/>
      <c r="G132" s="92"/>
      <c r="H132" s="93"/>
    </row>
    <row r="133" spans="1:8" ht="15">
      <c r="A133" s="6" t="s">
        <v>118</v>
      </c>
      <c r="B133" s="47">
        <f>'[1]INTEGRATEDBKS'!B135</f>
        <v>11819452806.912909</v>
      </c>
      <c r="C133" s="47">
        <f>'[1]INTEGRATEDBKS'!C135</f>
        <v>2653846292.819273</v>
      </c>
      <c r="D133" s="68">
        <f>'[1]INTEGRATEDBKS'!D135-0</f>
        <v>14473299099.732183</v>
      </c>
      <c r="E133" s="4"/>
      <c r="F133" s="91"/>
      <c r="G133" s="92"/>
      <c r="H133" s="93"/>
    </row>
    <row r="134" spans="1:8" ht="15">
      <c r="A134" s="6" t="s">
        <v>119</v>
      </c>
      <c r="B134" s="47">
        <f>'[1]INTEGRATEDBKS'!B136</f>
        <v>829072712.9226837</v>
      </c>
      <c r="C134" s="47">
        <f>'[1]INTEGRATEDBKS'!C136+0</f>
        <v>1004909791.2287438</v>
      </c>
      <c r="D134" s="68">
        <f>'[1]INTEGRATEDBKS'!D136+0</f>
        <v>1833982504.1514273</v>
      </c>
      <c r="E134" s="4"/>
      <c r="F134" s="91"/>
      <c r="G134" s="92"/>
      <c r="H134" s="93"/>
    </row>
    <row r="135" spans="1:8" ht="15">
      <c r="A135" s="6" t="s">
        <v>120</v>
      </c>
      <c r="B135" s="47">
        <f>'[1]INTEGRATEDBKS'!B137</f>
        <v>492104878.34964275</v>
      </c>
      <c r="C135" s="47">
        <f>'[1]INTEGRATEDBKS'!C137</f>
        <v>1262461830.647515</v>
      </c>
      <c r="D135" s="68">
        <f>'[1]INTEGRATEDBKS'!D137</f>
        <v>1754566708.9971578</v>
      </c>
      <c r="E135" s="4"/>
      <c r="F135" s="91"/>
      <c r="G135" s="92"/>
      <c r="H135" s="93"/>
    </row>
    <row r="136" spans="1:8" ht="15">
      <c r="A136" s="6" t="s">
        <v>121</v>
      </c>
      <c r="B136" s="47">
        <f>'[1]INTEGRATEDBKS'!B138</f>
        <v>3204339510.0097356</v>
      </c>
      <c r="C136" s="47">
        <f>'[1]INTEGRATEDBKS'!C138</f>
        <v>485073259.4476022</v>
      </c>
      <c r="D136" s="68">
        <f>'[1]INTEGRATEDBKS'!D138-0</f>
        <v>3689412769.457338</v>
      </c>
      <c r="E136" s="4"/>
      <c r="F136" s="91"/>
      <c r="G136" s="92"/>
      <c r="H136" s="93"/>
    </row>
    <row r="137" spans="1:8" ht="15">
      <c r="A137" s="6" t="s">
        <v>122</v>
      </c>
      <c r="B137" s="47">
        <f>'[1]INTEGRATEDBKS'!B139</f>
        <v>621279174.8299999</v>
      </c>
      <c r="C137" s="47">
        <f>'[1]INTEGRATEDBKS'!C139</f>
        <v>0</v>
      </c>
      <c r="D137" s="68">
        <f>'[1]INTEGRATEDBKS'!D139</f>
        <v>621279174.8299999</v>
      </c>
      <c r="E137" s="4"/>
      <c r="F137" s="91"/>
      <c r="G137" s="92"/>
      <c r="H137" s="93"/>
    </row>
    <row r="138" spans="1:8" ht="15">
      <c r="A138" s="6" t="s">
        <v>123</v>
      </c>
      <c r="B138" s="47">
        <f>'[1]INTEGRATEDBKS'!B140</f>
        <v>19415509.01238938</v>
      </c>
      <c r="C138" s="47">
        <f>'[1]INTEGRATEDBKS'!C140</f>
        <v>16059233</v>
      </c>
      <c r="D138" s="68">
        <f>'[1]INTEGRATEDBKS'!D140</f>
        <v>35474742.01238938</v>
      </c>
      <c r="E138" s="4"/>
      <c r="F138" s="91"/>
      <c r="G138" s="92"/>
      <c r="H138" s="93"/>
    </row>
    <row r="139" spans="1:8" ht="15">
      <c r="A139" s="6" t="s">
        <v>124</v>
      </c>
      <c r="B139" s="47">
        <f>'[1]INTEGRATEDBKS'!B141</f>
        <v>154296587.75270334</v>
      </c>
      <c r="C139" s="47">
        <f>'[1]INTEGRATEDBKS'!C141</f>
        <v>5800540.149999999</v>
      </c>
      <c r="D139" s="68">
        <f>'[1]INTEGRATEDBKS'!D141+0</f>
        <v>160097127.90270334</v>
      </c>
      <c r="E139" s="4"/>
      <c r="F139" s="91"/>
      <c r="G139" s="92"/>
      <c r="H139" s="93"/>
    </row>
    <row r="140" spans="1:8" ht="15">
      <c r="A140" s="6" t="s">
        <v>125</v>
      </c>
      <c r="B140" s="47">
        <f>'[1]INTEGRATEDBKS'!B142</f>
        <v>11346024564.959618</v>
      </c>
      <c r="C140" s="47">
        <f>'[1]INTEGRATEDBKS'!C142</f>
        <v>4109843513.554941</v>
      </c>
      <c r="D140" s="68">
        <f>'[1]INTEGRATEDBKS'!D142-0</f>
        <v>15455868078.51456</v>
      </c>
      <c r="E140" s="4"/>
      <c r="F140" s="91"/>
      <c r="G140" s="92"/>
      <c r="H140" s="93"/>
    </row>
    <row r="141" spans="1:9" ht="15">
      <c r="A141" s="6"/>
      <c r="B141" s="49"/>
      <c r="C141" s="56"/>
      <c r="D141" s="66"/>
      <c r="E141" s="22"/>
      <c r="F141" s="91"/>
      <c r="G141" s="92"/>
      <c r="H141" s="93"/>
      <c r="I141" s="3"/>
    </row>
    <row r="142" spans="1:10" s="17" customFormat="1" ht="15">
      <c r="A142" s="16" t="s">
        <v>126</v>
      </c>
      <c r="B142" s="77"/>
      <c r="C142" s="77"/>
      <c r="D142" s="78">
        <f>'[1]INTEGRATEDBKS'!$D$144</f>
        <v>1222996025308.9146</v>
      </c>
      <c r="E142" s="86" t="s">
        <v>127</v>
      </c>
      <c r="F142" s="94"/>
      <c r="G142" s="95"/>
      <c r="H142" s="96">
        <v>1222996025308.9133</v>
      </c>
      <c r="I142" s="41"/>
      <c r="J142" s="41"/>
    </row>
    <row r="143" spans="1:8" ht="15">
      <c r="A143" s="13"/>
      <c r="B143" s="64"/>
      <c r="C143" s="65"/>
      <c r="D143" s="66"/>
      <c r="E143" s="22"/>
      <c r="F143" s="91"/>
      <c r="G143" s="92"/>
      <c r="H143" s="93"/>
    </row>
    <row r="144" spans="1:8" ht="15">
      <c r="A144" s="13"/>
      <c r="B144" s="64"/>
      <c r="C144" s="65"/>
      <c r="D144" s="66"/>
      <c r="E144" s="22"/>
      <c r="F144" s="91"/>
      <c r="G144" s="92"/>
      <c r="H144" s="93"/>
    </row>
    <row r="145" spans="1:10" ht="15">
      <c r="A145" s="18" t="s">
        <v>128</v>
      </c>
      <c r="B145" s="52">
        <f>'[1]INTEGRATEDBKS'!B147+0</f>
        <v>1967395354.6608832</v>
      </c>
      <c r="C145" s="52">
        <f>'[1]INTEGRATEDBKS'!C147</f>
        <v>251684147.75947264</v>
      </c>
      <c r="D145" s="79">
        <f>'[1]INTEGRATEDBKS'!D147</f>
        <v>2219079502.420356</v>
      </c>
      <c r="E145" s="22" t="s">
        <v>129</v>
      </c>
      <c r="F145" s="97">
        <v>1967395354.6608832</v>
      </c>
      <c r="G145" s="97">
        <v>251684147.75947264</v>
      </c>
      <c r="H145" s="96">
        <v>2219079502.420356</v>
      </c>
      <c r="I145" s="3"/>
      <c r="J145" s="3"/>
    </row>
    <row r="146" spans="1:10" ht="15">
      <c r="A146" s="18" t="s">
        <v>130</v>
      </c>
      <c r="B146" s="52">
        <f>'[1]INTEGRATEDBKS'!B148</f>
        <v>7200578998.527798</v>
      </c>
      <c r="C146" s="52">
        <f>'[1]INTEGRATEDBKS'!C148</f>
        <v>14525900353.773886</v>
      </c>
      <c r="D146" s="79">
        <f>'[1]INTEGRATEDBKS'!D148</f>
        <v>21726479352.301685</v>
      </c>
      <c r="E146" s="22" t="s">
        <v>131</v>
      </c>
      <c r="F146" s="97">
        <v>7200578998.527798</v>
      </c>
      <c r="G146" s="97">
        <v>14525900353.773886</v>
      </c>
      <c r="H146" s="96">
        <v>21726479352.301685</v>
      </c>
      <c r="I146" s="3"/>
      <c r="J146" s="3"/>
    </row>
    <row r="147" spans="1:10" ht="15">
      <c r="A147" s="18" t="s">
        <v>132</v>
      </c>
      <c r="B147" s="52">
        <f>'[1]INTEGRATEDBKS'!B149</f>
        <v>22335995490.947594</v>
      </c>
      <c r="C147" s="52">
        <f>'[1]INTEGRATEDBKS'!C149</f>
        <v>19940198690.728714</v>
      </c>
      <c r="D147" s="79">
        <f>'[1]INTEGRATEDBKS'!D149-0</f>
        <v>42276194181.67631</v>
      </c>
      <c r="E147" s="22" t="s">
        <v>133</v>
      </c>
      <c r="F147" s="97">
        <v>22335995490.947594</v>
      </c>
      <c r="G147" s="97">
        <v>19940198690.728714</v>
      </c>
      <c r="H147" s="96">
        <v>42276194181.67631</v>
      </c>
      <c r="I147" s="3"/>
      <c r="J147" s="3"/>
    </row>
    <row r="148" spans="1:9" ht="15">
      <c r="A148" s="18" t="s">
        <v>134</v>
      </c>
      <c r="B148" s="52">
        <f>'[1]INTEGRATEDBKS'!B150</f>
        <v>804118007.8214401</v>
      </c>
      <c r="C148" s="52">
        <f>'[1]INTEGRATEDBKS'!C150</f>
        <v>218065149.825867</v>
      </c>
      <c r="D148" s="79">
        <f>'[1]INTEGRATEDBKS'!D150-0</f>
        <v>1022183157.647307</v>
      </c>
      <c r="E148" s="22" t="s">
        <v>135</v>
      </c>
      <c r="F148" s="97">
        <v>1014504387.3742199</v>
      </c>
      <c r="G148" s="97">
        <v>2544722447.421963</v>
      </c>
      <c r="H148" s="96">
        <v>3559226834.796183</v>
      </c>
      <c r="I148" s="3"/>
    </row>
    <row r="149" spans="1:9" ht="15">
      <c r="A149" s="18" t="s">
        <v>136</v>
      </c>
      <c r="B149" s="52">
        <f>'[1]INTEGRATEDBKS'!B151</f>
        <v>842237435.539093</v>
      </c>
      <c r="C149" s="52">
        <f>'[1]INTEGRATEDBKS'!C151</f>
        <v>7787725016.811045</v>
      </c>
      <c r="D149" s="79">
        <f>'[1]INTEGRATEDBKS'!D151</f>
        <v>8629962452.350136</v>
      </c>
      <c r="E149" s="22" t="s">
        <v>137</v>
      </c>
      <c r="F149" s="97">
        <v>764655629.5078042</v>
      </c>
      <c r="G149" s="97">
        <v>7787064600.805263</v>
      </c>
      <c r="H149" s="96">
        <v>8551720230.313067</v>
      </c>
      <c r="I149" s="3"/>
    </row>
    <row r="150" spans="1:9" ht="15.75" thickBot="1">
      <c r="A150" s="19"/>
      <c r="B150" s="80"/>
      <c r="C150" s="81"/>
      <c r="D150" s="82"/>
      <c r="E150" s="87"/>
      <c r="F150" s="110"/>
      <c r="G150" s="111"/>
      <c r="H150" s="112"/>
      <c r="I150" s="3"/>
    </row>
    <row r="151" spans="1:9" ht="15.75" thickTop="1">
      <c r="A151" s="27" t="s">
        <v>138</v>
      </c>
      <c r="B151" s="21"/>
      <c r="C151" s="21"/>
      <c r="D151" s="21"/>
      <c r="E151" s="20"/>
      <c r="F151" s="20"/>
      <c r="G151" s="20"/>
      <c r="H151" s="20"/>
      <c r="I151" s="20"/>
    </row>
    <row r="152" spans="1:8" ht="15">
      <c r="A152" s="42" t="s">
        <v>142</v>
      </c>
      <c r="C152" s="3"/>
      <c r="D152" s="3"/>
      <c r="E152" s="22"/>
      <c r="F152" s="23"/>
      <c r="G152" s="23"/>
      <c r="H152" s="23"/>
    </row>
    <row r="153" spans="5:8" ht="15.75" customHeight="1" hidden="1">
      <c r="E153" s="22"/>
      <c r="F153" s="23"/>
      <c r="G153" s="23"/>
      <c r="H153" s="23"/>
    </row>
    <row r="154" spans="1:7" ht="15" hidden="1">
      <c r="A154" s="24" t="s">
        <v>141</v>
      </c>
      <c r="B154" s="25"/>
      <c r="C154" s="3"/>
      <c r="D154" s="3"/>
      <c r="E154" s="22"/>
      <c r="F154" s="23"/>
      <c r="G154" s="23"/>
    </row>
    <row r="155" spans="1:8" ht="17.25">
      <c r="A155" s="43" t="s">
        <v>143</v>
      </c>
      <c r="C155" s="3"/>
      <c r="D155" s="3"/>
      <c r="E155" s="22"/>
      <c r="F155" s="23"/>
      <c r="G155" s="23"/>
      <c r="H155" s="23"/>
    </row>
    <row r="156" spans="1:8" ht="17.25">
      <c r="A156" s="44" t="s">
        <v>144</v>
      </c>
      <c r="C156" s="3"/>
      <c r="D156" s="3"/>
      <c r="E156" s="3"/>
      <c r="G156" s="3"/>
      <c r="H156" s="3"/>
    </row>
    <row r="157" spans="3:8" ht="15">
      <c r="C157" s="3"/>
      <c r="D157" s="3"/>
      <c r="E157" s="22"/>
      <c r="F157" s="23"/>
      <c r="G157" s="23"/>
      <c r="H157" s="23"/>
    </row>
    <row r="158" spans="3:8" ht="15">
      <c r="C158" s="3"/>
      <c r="D158" s="3"/>
      <c r="E158" s="22"/>
      <c r="F158" s="26"/>
      <c r="G158" s="26"/>
      <c r="H158" s="26"/>
    </row>
    <row r="159" spans="2:8" ht="15">
      <c r="B159" s="28"/>
      <c r="C159" s="3"/>
      <c r="D159" s="3"/>
      <c r="E159" s="22"/>
      <c r="F159" s="26"/>
      <c r="G159" s="26"/>
      <c r="H159" s="26"/>
    </row>
    <row r="160" spans="2:8" ht="15">
      <c r="B160" s="28"/>
      <c r="C160" s="3"/>
      <c r="D160" s="3"/>
      <c r="E160" s="22"/>
      <c r="F160" s="26"/>
      <c r="G160" s="26"/>
      <c r="H160" s="26"/>
    </row>
    <row r="161" spans="2:8" ht="15">
      <c r="B161" s="28"/>
      <c r="E161" s="22"/>
      <c r="F161" s="26"/>
      <c r="G161" s="26"/>
      <c r="H161" s="26"/>
    </row>
    <row r="162" spans="5:8" ht="15">
      <c r="E162" s="4"/>
      <c r="F162" s="26"/>
      <c r="G162" s="26"/>
      <c r="H162" s="26"/>
    </row>
    <row r="163" spans="5:8" ht="15">
      <c r="E163" s="22"/>
      <c r="F163" s="26"/>
      <c r="G163" s="26"/>
      <c r="H163" s="26"/>
    </row>
    <row r="164" spans="4:8" ht="15">
      <c r="D164" s="3"/>
      <c r="E164" s="22"/>
      <c r="F164" s="26"/>
      <c r="G164" s="26"/>
      <c r="H164" s="26"/>
    </row>
    <row r="165" spans="5:8" ht="15">
      <c r="E165" s="22"/>
      <c r="F165" s="26"/>
      <c r="G165" s="26"/>
      <c r="H165" s="26"/>
    </row>
    <row r="166" spans="5:8" ht="15">
      <c r="E166" s="22"/>
      <c r="F166" s="26"/>
      <c r="G166" s="26"/>
      <c r="H166" s="26"/>
    </row>
    <row r="167" spans="5:8" ht="15">
      <c r="E167" s="22"/>
      <c r="F167" s="26"/>
      <c r="G167" s="26"/>
      <c r="H167" s="26"/>
    </row>
    <row r="168" spans="5:8" ht="15">
      <c r="E168" s="22"/>
      <c r="F168" s="26"/>
      <c r="G168" s="26"/>
      <c r="H168" s="26"/>
    </row>
    <row r="169" spans="5:8" ht="15">
      <c r="E169" s="22"/>
      <c r="F169" s="26"/>
      <c r="G169" s="26"/>
      <c r="H169" s="26"/>
    </row>
    <row r="170" spans="5:8" ht="15">
      <c r="E170" s="22"/>
      <c r="F170" s="26"/>
      <c r="G170" s="26"/>
      <c r="H170" s="26"/>
    </row>
    <row r="171" spans="5:8" ht="15">
      <c r="E171" s="22"/>
      <c r="F171" s="26"/>
      <c r="G171" s="26"/>
      <c r="H171" s="26"/>
    </row>
    <row r="172" spans="5:8" ht="15">
      <c r="E172" s="22"/>
      <c r="F172" s="26"/>
      <c r="G172" s="26"/>
      <c r="H172" s="26"/>
    </row>
    <row r="173" spans="5:8" ht="15">
      <c r="E173" s="22"/>
      <c r="F173" s="26"/>
      <c r="G173" s="26"/>
      <c r="H173" s="26"/>
    </row>
    <row r="174" spans="5:8" ht="15">
      <c r="E174" s="22"/>
      <c r="F174" s="26"/>
      <c r="G174" s="26"/>
      <c r="H174" s="26"/>
    </row>
    <row r="175" spans="5:8" ht="15">
      <c r="E175" s="22"/>
      <c r="F175" s="26"/>
      <c r="G175" s="26"/>
      <c r="H175" s="26"/>
    </row>
    <row r="176" spans="5:8" ht="15">
      <c r="E176" s="22"/>
      <c r="F176" s="26"/>
      <c r="G176" s="26"/>
      <c r="H176" s="26"/>
    </row>
    <row r="177" spans="5:8" ht="15">
      <c r="E177" s="22"/>
      <c r="F177" s="26"/>
      <c r="G177" s="26"/>
      <c r="H177" s="26"/>
    </row>
    <row r="178" spans="5:8" ht="15">
      <c r="E178" s="22"/>
      <c r="F178" s="26"/>
      <c r="G178" s="26"/>
      <c r="H178" s="26"/>
    </row>
    <row r="179" spans="5:8" ht="15">
      <c r="E179" s="22"/>
      <c r="F179" s="26"/>
      <c r="G179" s="26"/>
      <c r="H179" s="26"/>
    </row>
    <row r="180" spans="5:8" ht="15">
      <c r="E180" s="22"/>
      <c r="F180" s="26"/>
      <c r="G180" s="26"/>
      <c r="H180" s="26"/>
    </row>
    <row r="181" spans="5:8" ht="15">
      <c r="E181" s="22"/>
      <c r="F181" s="26"/>
      <c r="G181" s="26"/>
      <c r="H181" s="26"/>
    </row>
    <row r="182" spans="5:8" ht="15">
      <c r="E182" s="22"/>
      <c r="F182" s="26"/>
      <c r="G182" s="26"/>
      <c r="H182" s="26"/>
    </row>
    <row r="183" spans="5:8" ht="15">
      <c r="E183" s="22"/>
      <c r="F183" s="26"/>
      <c r="G183" s="26"/>
      <c r="H183" s="26"/>
    </row>
    <row r="184" spans="5:8" ht="15">
      <c r="E184" s="22"/>
      <c r="F184" s="26"/>
      <c r="G184" s="26"/>
      <c r="H184" s="26"/>
    </row>
    <row r="185" spans="5:8" ht="15">
      <c r="E185" s="22"/>
      <c r="F185" s="26"/>
      <c r="G185" s="26"/>
      <c r="H185" s="26"/>
    </row>
    <row r="186" spans="5:8" ht="15">
      <c r="E186" s="22"/>
      <c r="F186" s="26"/>
      <c r="G186" s="26"/>
      <c r="H186" s="26"/>
    </row>
    <row r="187" spans="7:8" ht="12.75">
      <c r="G187" s="3"/>
      <c r="H187" s="3"/>
    </row>
    <row r="188" spans="7:8" ht="12.75">
      <c r="G188" s="3"/>
      <c r="H188" s="3"/>
    </row>
    <row r="189" spans="7:8" ht="12.75">
      <c r="G189" s="3"/>
      <c r="H189" s="3"/>
    </row>
    <row r="190" spans="7:8" ht="12.75">
      <c r="G190" s="3"/>
      <c r="H190" s="3"/>
    </row>
    <row r="191" spans="7:8" ht="12.75">
      <c r="G191" s="3"/>
      <c r="H191" s="3"/>
    </row>
    <row r="192" spans="7:8" ht="12.75">
      <c r="G192" s="3"/>
      <c r="H192" s="3"/>
    </row>
    <row r="193" spans="7:8" ht="12.75">
      <c r="G193" s="3"/>
      <c r="H193" s="3"/>
    </row>
    <row r="194" spans="7:8" ht="12.75">
      <c r="G194" s="3"/>
      <c r="H194" s="3"/>
    </row>
    <row r="195" spans="7:8" ht="12.75">
      <c r="G195" s="3"/>
      <c r="H195" s="3"/>
    </row>
    <row r="196" spans="7:8" ht="12.75">
      <c r="G196" s="3"/>
      <c r="H196" s="3"/>
    </row>
    <row r="197" spans="7:8" ht="12.75">
      <c r="G197" s="3"/>
      <c r="H197" s="3"/>
    </row>
    <row r="198" spans="7:8" ht="12.75">
      <c r="G198" s="3"/>
      <c r="H198" s="3"/>
    </row>
    <row r="199" spans="7:8" ht="12.75">
      <c r="G199" s="3"/>
      <c r="H199" s="3"/>
    </row>
    <row r="200" spans="7:8" ht="12.75">
      <c r="G200" s="3"/>
      <c r="H200" s="3"/>
    </row>
    <row r="201" spans="7:8" ht="12.75">
      <c r="G201" s="3"/>
      <c r="H201" s="3"/>
    </row>
    <row r="202" spans="7:8" ht="12.75">
      <c r="G202" s="3"/>
      <c r="H202" s="3"/>
    </row>
    <row r="203" spans="7:8" ht="12.75">
      <c r="G203" s="3"/>
      <c r="H203" s="3"/>
    </row>
    <row r="204" spans="7:8" ht="12.75">
      <c r="G204" s="3"/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</sheetData>
  <sheetProtection/>
  <mergeCells count="1">
    <mergeCell ref="A1:H1"/>
  </mergeCells>
  <printOptions horizontalCentered="1"/>
  <pageMargins left="0.511811023622047" right="0.511811023622047" top="0.511811023622047" bottom="0.31496062992126" header="0.511811023622047" footer="0.354330708661417"/>
  <pageSetup fitToHeight="1" fitToWidth="1" horizontalDpi="600" verticalDpi="600" orientation="portrait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mgendoo</dc:creator>
  <cp:keywords/>
  <dc:description/>
  <cp:lastModifiedBy>Anwar Abdool Massafeer</cp:lastModifiedBy>
  <cp:lastPrinted>2015-10-27T07:06:00Z</cp:lastPrinted>
  <dcterms:created xsi:type="dcterms:W3CDTF">2010-02-23T05:25:20Z</dcterms:created>
  <dcterms:modified xsi:type="dcterms:W3CDTF">2016-03-28T06:49:42Z</dcterms:modified>
  <cp:category/>
  <cp:version/>
  <cp:contentType/>
  <cp:contentStatus/>
</cp:coreProperties>
</file>