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upervision\Regulation Policy and Compliance\Guidelines\Transitional arrangement for regulatory capital treatment of IFRS 9 provisions\"/>
    </mc:Choice>
  </mc:AlternateContent>
  <bookViews>
    <workbookView xWindow="0" yWindow="0" windowWidth="28800" windowHeight="10830"/>
  </bookViews>
  <sheets>
    <sheet name="Annex 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H19" i="3" s="1"/>
  <c r="H20" i="3" s="1"/>
  <c r="G17" i="3"/>
  <c r="G19" i="3" s="1"/>
  <c r="G20" i="3" s="1"/>
  <c r="F17" i="3"/>
  <c r="E17" i="3"/>
  <c r="D17" i="3"/>
  <c r="H18" i="3"/>
  <c r="G18" i="3"/>
  <c r="F18" i="3"/>
  <c r="E18" i="3"/>
  <c r="D18" i="3"/>
  <c r="H25" i="3"/>
  <c r="G25" i="3"/>
  <c r="F25" i="3"/>
  <c r="E25" i="3"/>
  <c r="D25" i="3"/>
  <c r="D19" i="3"/>
  <c r="D20" i="3" s="1"/>
  <c r="E19" i="3" l="1"/>
  <c r="E20" i="3" s="1"/>
  <c r="E22" i="3" s="1"/>
  <c r="E26" i="3" s="1"/>
  <c r="E27" i="3" s="1"/>
  <c r="F19" i="3"/>
  <c r="F20" i="3" s="1"/>
  <c r="F22" i="3" s="1"/>
  <c r="F26" i="3" s="1"/>
  <c r="F27" i="3" s="1"/>
  <c r="G22" i="3"/>
  <c r="G26" i="3" s="1"/>
  <c r="G27" i="3" s="1"/>
  <c r="D22" i="3"/>
  <c r="D26" i="3" s="1"/>
  <c r="D27" i="3" s="1"/>
  <c r="H22" i="3"/>
  <c r="H26" i="3" s="1"/>
  <c r="H27" i="3" s="1"/>
</calcChain>
</file>

<file path=xl/sharedStrings.xml><?xml version="1.0" encoding="utf-8"?>
<sst xmlns="http://schemas.openxmlformats.org/spreadsheetml/2006/main" count="33" uniqueCount="33">
  <si>
    <t>Reporting period</t>
  </si>
  <si>
    <t>Total risk weighted assets</t>
  </si>
  <si>
    <t>Stage 1 and Stage 2 provision</t>
  </si>
  <si>
    <t>Assumptions</t>
  </si>
  <si>
    <t>A</t>
  </si>
  <si>
    <t>B</t>
  </si>
  <si>
    <t>D</t>
  </si>
  <si>
    <t>C</t>
  </si>
  <si>
    <t>E</t>
  </si>
  <si>
    <t>F</t>
  </si>
  <si>
    <t>G</t>
  </si>
  <si>
    <t>Transitional adjustment amount [max(0,E)]</t>
  </si>
  <si>
    <t>Increase in Stage 1 and Stage 2 provisions compared to baseline [D-C]</t>
  </si>
  <si>
    <t>Baseline: Stage 1 and Stage 2 provisions as at 31 -Dec-2019 [A]</t>
  </si>
  <si>
    <t>H</t>
  </si>
  <si>
    <t>I</t>
  </si>
  <si>
    <t>J</t>
  </si>
  <si>
    <t>Stage 1 and Stage 2 provision deducted from CET1 Capital [D-H]</t>
  </si>
  <si>
    <t>K</t>
  </si>
  <si>
    <t>Add back amount [F*G]</t>
  </si>
  <si>
    <t>31-Dec-19 (Baseline)</t>
  </si>
  <si>
    <t>Calculations</t>
  </si>
  <si>
    <t>Details of transitional arrangement by quarter</t>
  </si>
  <si>
    <t>Proportion of impact by IFRS 9 Stage 1 and Stage 2 provisions to add back in CET1/Tier 1 Core Capital [as per table above]</t>
  </si>
  <si>
    <t>Proportion of impact by IFRS 9 Stage 1 and Stage 2 provisions to add back to CET1/Tier 1 Core Capital</t>
  </si>
  <si>
    <t>Maximum amount of provision eligible as Tier 2 Capital as per section 16(d) of the Guideline on Scope of Application of Basel III and Eligible Capital or section 9(b) of the Guidelines on Capital Adequacy Ratio for Non-Bank Deposit Taking Institutions [1.25% of B]</t>
  </si>
  <si>
    <t>Amount of Stage 1 and Stage 2 provision eligible to be added to Tier 2 Capital [min(I,J)]</t>
  </si>
  <si>
    <t>31 March 2021, 30 June 2021, 30 September 2021, 31 December 2021</t>
  </si>
  <si>
    <t>31 March 2022, 30 June 2022, 30 September 2022, 31 December 2022</t>
  </si>
  <si>
    <t>31 March 2023, 30 June 2023, 30 September 2023, 31 December 2023</t>
  </si>
  <si>
    <t>31 March 2024, 30 June 2024, 30 September 2024, 31 December 2024</t>
  </si>
  <si>
    <t>Annex 1 - Example of calculation of transitional arrangements</t>
  </si>
  <si>
    <t>Stage 1 and Stage 2 provisions as at end of reporting period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</si>
</sst>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5" fontId="2" fillId="0" borderId="1" xfId="0" applyNumberFormat="1" applyFont="1" applyBorder="1"/>
    <xf numFmtId="0" fontId="0" fillId="0" borderId="0" xfId="0" applyBorder="1"/>
    <xf numFmtId="0" fontId="2" fillId="0" borderId="1" xfId="0" applyFont="1" applyFill="1" applyBorder="1"/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9" fontId="0" fillId="0" borderId="1" xfId="1" applyFont="1" applyBorder="1"/>
    <xf numFmtId="0" fontId="2" fillId="0" borderId="1" xfId="0" applyFont="1" applyBorder="1" applyAlignment="1">
      <alignment horizontal="left" wrapText="1"/>
    </xf>
    <xf numFmtId="9" fontId="0" fillId="0" borderId="1" xfId="0" applyNumberForma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/>
  </sheetViews>
  <sheetFormatPr defaultRowHeight="15" x14ac:dyDescent="0.25"/>
  <cols>
    <col min="1" max="1" width="3.42578125" customWidth="1"/>
    <col min="2" max="2" width="61.85546875" style="6" customWidth="1"/>
    <col min="3" max="8" width="9.85546875" customWidth="1"/>
  </cols>
  <sheetData>
    <row r="1" spans="1:8" x14ac:dyDescent="0.25">
      <c r="A1" s="3" t="s">
        <v>31</v>
      </c>
      <c r="B1" s="12"/>
    </row>
    <row r="3" spans="1:8" x14ac:dyDescent="0.25">
      <c r="A3" s="3" t="s">
        <v>22</v>
      </c>
    </row>
    <row r="4" spans="1:8" ht="30" customHeight="1" x14ac:dyDescent="0.25">
      <c r="B4" s="5" t="s">
        <v>0</v>
      </c>
      <c r="C4" s="15" t="s">
        <v>24</v>
      </c>
      <c r="D4" s="15"/>
      <c r="E4" s="15"/>
      <c r="F4" s="15"/>
      <c r="G4" s="15"/>
      <c r="H4" s="15"/>
    </row>
    <row r="5" spans="1:8" x14ac:dyDescent="0.25">
      <c r="B5" s="1" t="s">
        <v>27</v>
      </c>
      <c r="C5" s="16">
        <v>1</v>
      </c>
      <c r="D5" s="16"/>
      <c r="E5" s="16"/>
      <c r="F5" s="16"/>
      <c r="G5" s="16"/>
      <c r="H5" s="16"/>
    </row>
    <row r="6" spans="1:8" x14ac:dyDescent="0.25">
      <c r="B6" s="1" t="s">
        <v>28</v>
      </c>
      <c r="C6" s="16">
        <v>0.75</v>
      </c>
      <c r="D6" s="16"/>
      <c r="E6" s="16"/>
      <c r="F6" s="16"/>
      <c r="G6" s="16"/>
      <c r="H6" s="16"/>
    </row>
    <row r="7" spans="1:8" x14ac:dyDescent="0.25">
      <c r="B7" s="1" t="s">
        <v>29</v>
      </c>
      <c r="C7" s="16">
        <v>0.5</v>
      </c>
      <c r="D7" s="16"/>
      <c r="E7" s="16"/>
      <c r="F7" s="16"/>
      <c r="G7" s="16"/>
      <c r="H7" s="16"/>
    </row>
    <row r="8" spans="1:8" x14ac:dyDescent="0.25">
      <c r="B8" s="1" t="s">
        <v>30</v>
      </c>
      <c r="C8" s="16">
        <v>0.25</v>
      </c>
      <c r="D8" s="16"/>
      <c r="E8" s="16"/>
      <c r="F8" s="16"/>
      <c r="G8" s="16"/>
      <c r="H8" s="16"/>
    </row>
    <row r="10" spans="1:8" x14ac:dyDescent="0.25">
      <c r="A10" s="3" t="s">
        <v>3</v>
      </c>
      <c r="B10" s="12"/>
    </row>
    <row r="11" spans="1:8" ht="45" x14ac:dyDescent="0.25">
      <c r="A11" s="10"/>
      <c r="B11" s="13"/>
      <c r="C11" s="5" t="s">
        <v>20</v>
      </c>
      <c r="D11" s="9">
        <v>44286</v>
      </c>
      <c r="E11" s="9">
        <v>44651</v>
      </c>
      <c r="F11" s="9">
        <v>45016</v>
      </c>
      <c r="G11" s="9">
        <v>45382</v>
      </c>
      <c r="H11" s="9">
        <v>45747</v>
      </c>
    </row>
    <row r="12" spans="1:8" x14ac:dyDescent="0.25">
      <c r="A12" s="4" t="s">
        <v>4</v>
      </c>
      <c r="B12" s="2" t="s">
        <v>2</v>
      </c>
      <c r="C12" s="1">
        <v>100</v>
      </c>
      <c r="D12" s="1">
        <v>150</v>
      </c>
      <c r="E12" s="1">
        <v>100</v>
      </c>
      <c r="F12" s="1">
        <v>200</v>
      </c>
      <c r="G12" s="1">
        <v>50</v>
      </c>
      <c r="H12" s="1">
        <v>200</v>
      </c>
    </row>
    <row r="13" spans="1:8" x14ac:dyDescent="0.25">
      <c r="A13" s="4" t="s">
        <v>5</v>
      </c>
      <c r="B13" s="2" t="s">
        <v>1</v>
      </c>
      <c r="C13" s="1">
        <v>10000</v>
      </c>
      <c r="D13" s="1">
        <v>10000</v>
      </c>
      <c r="E13" s="1">
        <v>10000</v>
      </c>
      <c r="F13" s="1">
        <v>10000</v>
      </c>
      <c r="G13" s="1">
        <v>10000</v>
      </c>
      <c r="H13" s="1">
        <v>10000</v>
      </c>
    </row>
    <row r="15" spans="1:8" x14ac:dyDescent="0.25">
      <c r="A15" s="3" t="s">
        <v>21</v>
      </c>
      <c r="B15" s="12"/>
    </row>
    <row r="16" spans="1:8" x14ac:dyDescent="0.25">
      <c r="A16" s="3"/>
      <c r="B16" s="12"/>
      <c r="C16" s="3"/>
      <c r="D16" s="9">
        <v>44286</v>
      </c>
      <c r="E16" s="9">
        <v>44651</v>
      </c>
      <c r="F16" s="9">
        <v>45016</v>
      </c>
      <c r="G16" s="9">
        <v>45382</v>
      </c>
      <c r="H16" s="9">
        <v>45747</v>
      </c>
    </row>
    <row r="17" spans="1:8" x14ac:dyDescent="0.25">
      <c r="A17" s="4" t="s">
        <v>7</v>
      </c>
      <c r="B17" s="7" t="s">
        <v>13</v>
      </c>
      <c r="C17" s="7"/>
      <c r="D17" s="1">
        <f>+$C$12</f>
        <v>100</v>
      </c>
      <c r="E17" s="1">
        <f>+$C$12</f>
        <v>100</v>
      </c>
      <c r="F17" s="1">
        <f>+$C$12</f>
        <v>100</v>
      </c>
      <c r="G17" s="1">
        <f>+$C$12</f>
        <v>100</v>
      </c>
      <c r="H17" s="1">
        <f>+$C$12</f>
        <v>100</v>
      </c>
    </row>
    <row r="18" spans="1:8" x14ac:dyDescent="0.25">
      <c r="A18" s="4" t="s">
        <v>6</v>
      </c>
      <c r="B18" s="7" t="s">
        <v>32</v>
      </c>
      <c r="C18" s="7"/>
      <c r="D18" s="1">
        <f>+D12</f>
        <v>150</v>
      </c>
      <c r="E18" s="1">
        <f>+E12</f>
        <v>100</v>
      </c>
      <c r="F18" s="1">
        <f>+F12</f>
        <v>200</v>
      </c>
      <c r="G18" s="1">
        <f>+G12</f>
        <v>50</v>
      </c>
      <c r="H18" s="1">
        <f>+H12</f>
        <v>200</v>
      </c>
    </row>
    <row r="19" spans="1:8" ht="30" x14ac:dyDescent="0.25">
      <c r="A19" s="4" t="s">
        <v>8</v>
      </c>
      <c r="B19" s="7" t="s">
        <v>12</v>
      </c>
      <c r="C19" s="7"/>
      <c r="D19" s="1">
        <f>+D18-D17</f>
        <v>50</v>
      </c>
      <c r="E19" s="1">
        <f t="shared" ref="E19:H19" si="0">+E18-E17</f>
        <v>0</v>
      </c>
      <c r="F19" s="1">
        <f t="shared" si="0"/>
        <v>100</v>
      </c>
      <c r="G19" s="1">
        <f t="shared" si="0"/>
        <v>-50</v>
      </c>
      <c r="H19" s="1">
        <f t="shared" si="0"/>
        <v>100</v>
      </c>
    </row>
    <row r="20" spans="1:8" x14ac:dyDescent="0.25">
      <c r="A20" s="4" t="s">
        <v>9</v>
      </c>
      <c r="B20" s="7" t="s">
        <v>11</v>
      </c>
      <c r="C20" s="7"/>
      <c r="D20" s="1">
        <f>+MAX(0,D19)</f>
        <v>50</v>
      </c>
      <c r="E20" s="1">
        <f t="shared" ref="E20:H20" si="1">+MAX(0,E19)</f>
        <v>0</v>
      </c>
      <c r="F20" s="1">
        <f t="shared" si="1"/>
        <v>100</v>
      </c>
      <c r="G20" s="1">
        <f t="shared" si="1"/>
        <v>0</v>
      </c>
      <c r="H20" s="1">
        <f t="shared" si="1"/>
        <v>100</v>
      </c>
    </row>
    <row r="21" spans="1:8" ht="30" x14ac:dyDescent="0.25">
      <c r="A21" s="4" t="s">
        <v>10</v>
      </c>
      <c r="B21" s="7" t="s">
        <v>23</v>
      </c>
      <c r="C21" s="7"/>
      <c r="D21" s="14">
        <v>1</v>
      </c>
      <c r="E21" s="14">
        <v>0.75</v>
      </c>
      <c r="F21" s="14">
        <v>0.5</v>
      </c>
      <c r="G21" s="14">
        <v>0.25</v>
      </c>
      <c r="H21" s="14">
        <v>0</v>
      </c>
    </row>
    <row r="22" spans="1:8" x14ac:dyDescent="0.25">
      <c r="A22" s="11" t="s">
        <v>14</v>
      </c>
      <c r="B22" s="2" t="s">
        <v>19</v>
      </c>
      <c r="C22" s="1"/>
      <c r="D22" s="1">
        <f>+D21*D20</f>
        <v>50</v>
      </c>
      <c r="E22" s="1">
        <f t="shared" ref="E22:H22" si="2">+E21*E20</f>
        <v>0</v>
      </c>
      <c r="F22" s="1">
        <f t="shared" si="2"/>
        <v>50</v>
      </c>
      <c r="G22" s="1">
        <f t="shared" si="2"/>
        <v>0</v>
      </c>
      <c r="H22" s="1">
        <f t="shared" si="2"/>
        <v>0</v>
      </c>
    </row>
    <row r="24" spans="1:8" x14ac:dyDescent="0.25">
      <c r="D24" s="9">
        <v>44286</v>
      </c>
      <c r="E24" s="9">
        <v>44651</v>
      </c>
      <c r="F24" s="9">
        <v>45016</v>
      </c>
      <c r="G24" s="9">
        <v>45382</v>
      </c>
      <c r="H24" s="9">
        <v>45747</v>
      </c>
    </row>
    <row r="25" spans="1:8" ht="75" x14ac:dyDescent="0.25">
      <c r="A25" s="4" t="s">
        <v>15</v>
      </c>
      <c r="B25" s="8" t="s">
        <v>25</v>
      </c>
      <c r="C25" s="8"/>
      <c r="D25" s="1">
        <f>0.0125*D13</f>
        <v>125</v>
      </c>
      <c r="E25" s="1">
        <f>0.0125*E13</f>
        <v>125</v>
      </c>
      <c r="F25" s="1">
        <f>0.0125*F13</f>
        <v>125</v>
      </c>
      <c r="G25" s="1">
        <f>0.0125*G13</f>
        <v>125</v>
      </c>
      <c r="H25" s="1">
        <f>0.0125*H13</f>
        <v>125</v>
      </c>
    </row>
    <row r="26" spans="1:8" x14ac:dyDescent="0.25">
      <c r="A26" s="11" t="s">
        <v>16</v>
      </c>
      <c r="B26" s="2" t="s">
        <v>17</v>
      </c>
      <c r="C26" s="2"/>
      <c r="D26" s="1">
        <f>+D18-D22</f>
        <v>100</v>
      </c>
      <c r="E26" s="1">
        <f t="shared" ref="E26:H26" si="3">+E18-E22</f>
        <v>100</v>
      </c>
      <c r="F26" s="1">
        <f t="shared" si="3"/>
        <v>150</v>
      </c>
      <c r="G26" s="1">
        <f t="shared" si="3"/>
        <v>50</v>
      </c>
      <c r="H26" s="1">
        <f t="shared" si="3"/>
        <v>200</v>
      </c>
    </row>
    <row r="27" spans="1:8" ht="30" x14ac:dyDescent="0.25">
      <c r="A27" s="11" t="s">
        <v>18</v>
      </c>
      <c r="B27" s="2" t="s">
        <v>26</v>
      </c>
      <c r="C27" s="1"/>
      <c r="D27" s="1">
        <f>+MIN(D26,D25)</f>
        <v>100</v>
      </c>
      <c r="E27" s="1">
        <f t="shared" ref="E27:H27" si="4">+MIN(E26,E25)</f>
        <v>100</v>
      </c>
      <c r="F27" s="1">
        <f t="shared" si="4"/>
        <v>125</v>
      </c>
      <c r="G27" s="1">
        <f t="shared" si="4"/>
        <v>50</v>
      </c>
      <c r="H27" s="1">
        <f t="shared" si="4"/>
        <v>125</v>
      </c>
    </row>
  </sheetData>
  <mergeCells count="5">
    <mergeCell ref="C4:H4"/>
    <mergeCell ref="C5:H5"/>
    <mergeCell ref="C6:H6"/>
    <mergeCell ref="C7:H7"/>
    <mergeCell ref="C8:H8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AhKine</dc:creator>
  <cp:lastModifiedBy>Stephan AhKine</cp:lastModifiedBy>
  <cp:lastPrinted>2021-01-13T09:26:21Z</cp:lastPrinted>
  <dcterms:created xsi:type="dcterms:W3CDTF">2020-10-08T10:35:10Z</dcterms:created>
  <dcterms:modified xsi:type="dcterms:W3CDTF">2021-01-22T11:59:03Z</dcterms:modified>
</cp:coreProperties>
</file>