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9525" activeTab="0"/>
  </bookViews>
  <sheets>
    <sheet name="Conso-USD mn" sheetId="1" r:id="rId1"/>
  </sheets>
  <externalReferences>
    <externalReference r:id="rId4"/>
  </externalReferences>
  <definedNames>
    <definedName name="_xlnm.Print_Area" localSheetId="0">'Conso-USD mn'!$109:$147</definedName>
  </definedNames>
  <calcPr fullCalcOnLoad="1"/>
</workbook>
</file>

<file path=xl/sharedStrings.xml><?xml version="1.0" encoding="utf-8"?>
<sst xmlns="http://schemas.openxmlformats.org/spreadsheetml/2006/main" count="173" uniqueCount="143">
  <si>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</si>
  <si>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</si>
  <si>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</si>
  <si>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</si>
  <si>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</si>
  <si>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</si>
  <si>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</si>
  <si>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</si>
  <si>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</si>
  <si>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</si>
  <si>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</si>
  <si>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</si>
  <si>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</si>
  <si>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</si>
  <si>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</si>
  <si>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</si>
  <si>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</si>
  <si>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</si>
  <si>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</si>
  <si>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</si>
  <si>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</si>
  <si>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</si>
  <si>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—other ( Foreign Notes)</t>
  </si>
  <si>
    <t>B. Other foreign currency assets (specify)</t>
  </si>
  <si>
    <t>—securities not included in official reserve assets</t>
  </si>
  <si>
    <t>—deposits not included in official reserve assets</t>
  </si>
  <si>
    <t>—loans not included in official reserve assets</t>
  </si>
  <si>
    <t>—financial derivatives not included in official reserve assets</t>
  </si>
  <si>
    <t>—gold not included in official reserve assets</t>
  </si>
  <si>
    <t>—other (Afreximbank+SWIFT)</t>
  </si>
  <si>
    <t>II. Predetermined short-term net drains on foreign currency assets (nominal value)</t>
  </si>
  <si>
    <t xml:space="preserve"> </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</si>
  <si>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</si>
  <si>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</si>
  <si>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</si>
  <si>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</si>
  <si>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</si>
  <si>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</si>
  <si>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</si>
  <si>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</si>
  <si>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</si>
  <si>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</si>
  <si>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</si>
  <si>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</si>
  <si>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</si>
  <si>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</si>
  <si>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</si>
  <si>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</si>
  <si>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</si>
  <si>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</si>
  <si>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</si>
  <si>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</si>
  <si>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</si>
  <si>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</si>
  <si>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</si>
  <si>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</si>
  <si>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</si>
  <si>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</si>
  <si>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</si>
  <si>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</si>
  <si>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</si>
  <si>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</si>
  <si>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</si>
  <si>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</si>
  <si>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(b) with banks and other financial institutions headquartered in the reporting country (+)</t>
  </si>
  <si>
    <t>I with banks and other financial institutions headquartered outside the reporting country (+)</t>
  </si>
  <si>
    <t>Undrawn, unconditional credit lines provided to:</t>
  </si>
  <si>
    <t>—other national monetary authorities (-)</t>
  </si>
  <si>
    <t>—BIS (-)</t>
  </si>
  <si>
    <t>—IMF (-)</t>
  </si>
  <si>
    <t>(b) banks and other financial institutions headquartered in reporting country (- )</t>
  </si>
  <si>
    <t>I banks and other financial institutions headquartered outside the reporting country ( - )</t>
  </si>
  <si>
    <r>
      <t xml:space="preserve">4.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</si>
  <si>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</si>
  <si>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</si>
  <si>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</si>
  <si>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</si>
  <si>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</si>
  <si>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</si>
  <si>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</si>
  <si>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</si>
  <si>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</si>
  <si>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</si>
  <si>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</si>
  <si>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</si>
  <si>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</si>
  <si>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</si>
  <si>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</si>
  <si>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</si>
  <si>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</si>
  <si>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</si>
  <si>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</si>
  <si>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—nondeliverable forwards</t>
  </si>
  <si>
    <t xml:space="preserve">   —short positions</t>
  </si>
  <si>
    <t xml:space="preserve">   —long positions</t>
  </si>
  <si>
    <t>—other instruments</t>
  </si>
  <si>
    <r>
      <t xml:space="preserve">I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</si>
  <si>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</si>
  <si>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</si>
  <si>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</si>
  <si>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</si>
  <si>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</si>
  <si>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</si>
  <si>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</si>
  <si>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</si>
  <si>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</si>
  <si>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</si>
  <si>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</si>
  <si>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</si>
  <si>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</si>
  <si>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 which are subject to margin calls.</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</si>
  <si>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</si>
  <si>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</si>
  <si>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</si>
  <si>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</si>
  <si>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</si>
  <si>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</si>
  <si>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</si>
  <si>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</si>
  <si>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</si>
  <si>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</si>
  <si>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less frequently:</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</si>
  <si>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</si>
  <si>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</si>
  <si>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</si>
  <si>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</si>
  <si>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</si>
  <si>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</si>
  <si>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</si>
  <si>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</si>
  <si>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</si>
  <si>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</si>
  <si>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 xml:space="preserve">6. Including interest payments due within the corresponding time horizons. Foreign currency deposits held by nonresidents with central banks should also be included here. Securities referred to are those issued by the monetary authorities and the central </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</si>
  <si>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</si>
  <si>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</si>
  <si>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</si>
  <si>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</si>
  <si>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t>
  </si>
  <si>
    <t>12. Distinguish between assets and liabilities where applicable.</t>
  </si>
  <si>
    <t>13. Identify types of instrument; the valuation principles should be the same as in Sections I-III. Where applicable, the notional value of nondeliverable forward positions should be shown in the same format as for the nominal value of deliverable forward</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</si>
  <si>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</si>
  <si>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t>
  </si>
  <si>
    <t>16. Identify types of instrument. The main characteristics of internal models used to calculate the market value should be disclosed.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</si>
</sst>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_-* #,##0.000_-;\-* #,##0.000_-;_-* &quot;-&quot;??_-;_-@_-"/>
    <numFmt numFmtId="166" formatCode="0.000"/>
  </numFmts>
  <fonts count="44">
    <font>
      <sz val="10"/>
      <name val="Arial"/>
      <family val="0"/>
    </font>
    <font>
      <sz val="11"/>
      <color indexed="8"/>
      <name val="Calibri"/>
      <family val="2"/>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b/>
      <i/>
      <sz val="9"/>
      <name val="Arial"/>
      <family val="2"/>
    </font>
    <font>
      <sz val="9"/>
      <color indexed="8"/>
      <name val="Arial"/>
      <family val="2"/>
    </font>
    <font>
      <b/>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style="thin"/>
      <bottom style="thin"/>
    </border>
    <border>
      <left/>
      <right style="thin"/>
      <top/>
      <bottom style="thin"/>
    </border>
    <border>
      <left style="thin"/>
      <right/>
      <top/>
      <bottom style="thin"/>
    </border>
    <border>
      <left/>
      <right style="thin"/>
      <top/>
      <bottom/>
    </border>
    <border>
      <left style="thin"/>
      <right style="thin"/>
      <top/>
      <bottom/>
    </border>
    <border>
      <left/>
      <right style="thin"/>
      <top style="thin"/>
      <bottom/>
    </border>
    <border>
      <left style="thin"/>
      <right style="thin"/>
      <top/>
      <bottom style="thin"/>
    </border>
    <border>
      <left style="thin"/>
      <right style="thin"/>
      <top style="thin"/>
      <bottom style="thin"/>
    </border>
    <border>
      <left/>
      <right/>
      <top/>
      <bottom style="thin"/>
    </border>
    <border>
      <left/>
      <right style="thin">
        <color indexed="8"/>
      </right>
      <top style="thin"/>
      <bottom style="thin"/>
    </border>
    <border>
      <left/>
      <right/>
      <top style="thin"/>
      <bottom style="thin"/>
    </border>
    <border>
      <left style="thin"/>
      <right style="thin"/>
      <top style="thin"/>
      <bottom/>
    </border>
    <border>
      <left style="thin"/>
      <right style="thin"/>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7">
    <xf numFmtId="0" fontId="0" fillId="0" borderId="0" xfId="0" applyAlignment="1">
      <alignment/>
    </xf>
    <xf numFmtId="0" fontId="2" fillId="0" borderId="0" xfId="0" applyFont="1" applyAlignment="1">
      <alignment horizontal="center"/>
    </xf>
    <xf numFmtId="0" fontId="3" fillId="0" borderId="0" xfId="0" applyFont="1" applyAlignment="1">
      <alignment wrapText="1"/>
    </xf>
    <xf numFmtId="0" fontId="5" fillId="0" borderId="0" xfId="0" applyFont="1" applyAlignment="1">
      <alignment horizontal="left" wrapText="1" indent="1"/>
    </xf>
    <xf numFmtId="0" fontId="5" fillId="0" borderId="0" xfId="0" applyFont="1" applyAlignment="1">
      <alignment horizontal="left" indent="1"/>
    </xf>
    <xf numFmtId="0" fontId="6" fillId="0" borderId="0" xfId="0" applyFont="1" applyAlignment="1">
      <alignment wrapText="1"/>
    </xf>
    <xf numFmtId="0" fontId="7" fillId="0" borderId="0" xfId="0" applyFont="1" applyAlignment="1">
      <alignment horizontal="right" wrapText="1"/>
    </xf>
    <xf numFmtId="0" fontId="7" fillId="0" borderId="0" xfId="0" applyFont="1" applyAlignment="1">
      <alignment horizontal="center" wrapText="1"/>
    </xf>
    <xf numFmtId="0" fontId="5" fillId="0" borderId="0" xfId="0" applyFont="1" applyAlignment="1">
      <alignment/>
    </xf>
    <xf numFmtId="15" fontId="6" fillId="0" borderId="0" xfId="0" applyNumberFormat="1" applyFont="1" applyFill="1" applyAlignment="1">
      <alignment horizontal="right"/>
    </xf>
    <xf numFmtId="15" fontId="6" fillId="0" borderId="0" xfId="0" applyNumberFormat="1" applyFont="1" applyAlignment="1">
      <alignment horizontal="right"/>
    </xf>
    <xf numFmtId="0" fontId="3" fillId="33" borderId="10" xfId="0" applyFont="1" applyFill="1" applyBorder="1" applyAlignment="1">
      <alignment vertical="top" wrapText="1"/>
    </xf>
    <xf numFmtId="0" fontId="3" fillId="33" borderId="11" xfId="0" applyFont="1" applyFill="1" applyBorder="1" applyAlignment="1">
      <alignment horizontal="left" vertical="top" wrapText="1" indent="1"/>
    </xf>
    <xf numFmtId="164" fontId="3" fillId="33" borderId="11" xfId="0" applyNumberFormat="1" applyFont="1" applyFill="1" applyBorder="1" applyAlignment="1">
      <alignment horizontal="right" wrapText="1"/>
    </xf>
    <xf numFmtId="4" fontId="5" fillId="0" borderId="0" xfId="0" applyNumberFormat="1" applyFont="1" applyAlignment="1">
      <alignment/>
    </xf>
    <xf numFmtId="164" fontId="3" fillId="33" borderId="12" xfId="0" applyNumberFormat="1" applyFont="1" applyFill="1" applyBorder="1" applyAlignment="1">
      <alignment horizontal="right" wrapText="1"/>
    </xf>
    <xf numFmtId="0" fontId="3" fillId="33" borderId="13" xfId="0" applyFont="1" applyFill="1" applyBorder="1" applyAlignment="1">
      <alignment vertical="top" wrapText="1"/>
    </xf>
    <xf numFmtId="0" fontId="3" fillId="33" borderId="12" xfId="0" applyFont="1" applyFill="1" applyBorder="1" applyAlignment="1">
      <alignment horizontal="left" vertical="top" wrapText="1" indent="1"/>
    </xf>
    <xf numFmtId="164" fontId="7" fillId="33" borderId="12" xfId="0" applyNumberFormat="1" applyFont="1" applyFill="1" applyBorder="1" applyAlignment="1">
      <alignment horizontal="right" wrapText="1"/>
    </xf>
    <xf numFmtId="0" fontId="7" fillId="33" borderId="13" xfId="0" applyFont="1" applyFill="1" applyBorder="1" applyAlignment="1">
      <alignment vertical="top" wrapText="1"/>
    </xf>
    <xf numFmtId="4" fontId="3" fillId="33" borderId="12" xfId="0" applyNumberFormat="1" applyFont="1" applyFill="1" applyBorder="1" applyAlignment="1">
      <alignment horizontal="right" wrapText="1"/>
    </xf>
    <xf numFmtId="164" fontId="8" fillId="33" borderId="12" xfId="0" applyNumberFormat="1" applyFont="1" applyFill="1" applyBorder="1" applyAlignment="1">
      <alignment horizontal="right" wrapText="1"/>
    </xf>
    <xf numFmtId="0" fontId="6" fillId="34" borderId="11" xfId="0" applyFont="1" applyFill="1" applyBorder="1" applyAlignment="1">
      <alignment vertical="top" wrapText="1"/>
    </xf>
    <xf numFmtId="0" fontId="6" fillId="34" borderId="14" xfId="0" applyFont="1" applyFill="1" applyBorder="1" applyAlignment="1">
      <alignment horizontal="center" wrapText="1"/>
    </xf>
    <xf numFmtId="0" fontId="3" fillId="33" borderId="14" xfId="0" applyFont="1" applyFill="1" applyBorder="1" applyAlignment="1">
      <alignment horizontal="left" indent="1"/>
    </xf>
    <xf numFmtId="0" fontId="3" fillId="33" borderId="11" xfId="0" applyFont="1" applyFill="1" applyBorder="1" applyAlignment="1">
      <alignment horizontal="right" wrapText="1"/>
    </xf>
    <xf numFmtId="0" fontId="3" fillId="33" borderId="15" xfId="0" applyFont="1" applyFill="1" applyBorder="1" applyAlignment="1">
      <alignment vertical="top" wrapText="1"/>
    </xf>
    <xf numFmtId="0" fontId="3" fillId="33" borderId="16" xfId="0" applyFont="1" applyFill="1" applyBorder="1" applyAlignment="1">
      <alignment horizontal="left" vertical="top" wrapText="1" indent="1"/>
    </xf>
    <xf numFmtId="165" fontId="3" fillId="33" borderId="12" xfId="42" applyNumberFormat="1" applyFont="1" applyFill="1" applyBorder="1" applyAlignment="1">
      <alignment horizontal="right" wrapText="1"/>
    </xf>
    <xf numFmtId="164" fontId="0" fillId="0" borderId="0" xfId="0" applyNumberFormat="1" applyAlignment="1">
      <alignment/>
    </xf>
    <xf numFmtId="0" fontId="3" fillId="33" borderId="17" xfId="0" applyFont="1" applyFill="1" applyBorder="1" applyAlignment="1">
      <alignment/>
    </xf>
    <xf numFmtId="166" fontId="3" fillId="33" borderId="12" xfId="42" applyNumberFormat="1" applyFont="1" applyFill="1" applyBorder="1" applyAlignment="1">
      <alignment horizontal="right" wrapText="1"/>
    </xf>
    <xf numFmtId="0" fontId="3" fillId="33" borderId="14" xfId="0" applyFont="1" applyFill="1" applyBorder="1" applyAlignment="1">
      <alignment horizontal="left" vertical="top" wrapText="1" indent="1"/>
    </xf>
    <xf numFmtId="166" fontId="3" fillId="33" borderId="12" xfId="0" applyNumberFormat="1" applyFont="1" applyFill="1" applyBorder="1" applyAlignment="1">
      <alignment horizontal="right" wrapText="1"/>
    </xf>
    <xf numFmtId="166" fontId="9" fillId="33" borderId="12" xfId="0" applyNumberFormat="1" applyFont="1" applyFill="1" applyBorder="1" applyAlignment="1">
      <alignment horizontal="right" wrapText="1"/>
    </xf>
    <xf numFmtId="0" fontId="3" fillId="34" borderId="18" xfId="0" applyFont="1" applyFill="1" applyBorder="1" applyAlignment="1">
      <alignment vertical="top" wrapText="1"/>
    </xf>
    <xf numFmtId="0" fontId="6" fillId="34" borderId="11" xfId="0" applyFont="1" applyFill="1" applyBorder="1" applyAlignment="1">
      <alignment horizontal="left" vertical="top" wrapText="1" indent="1"/>
    </xf>
    <xf numFmtId="0" fontId="3" fillId="34" borderId="17" xfId="0" applyFont="1" applyFill="1" applyBorder="1" applyAlignment="1">
      <alignment vertical="top" wrapText="1"/>
    </xf>
    <xf numFmtId="0" fontId="6" fillId="34" borderId="12" xfId="0" applyFont="1" applyFill="1" applyBorder="1" applyAlignment="1">
      <alignment horizontal="center" wrapText="1"/>
    </xf>
    <xf numFmtId="0" fontId="3" fillId="33" borderId="17" xfId="0" applyFont="1" applyFill="1" applyBorder="1" applyAlignment="1">
      <alignment vertical="top" wrapText="1"/>
    </xf>
    <xf numFmtId="165" fontId="3" fillId="33" borderId="12" xfId="0" applyNumberFormat="1" applyFont="1" applyFill="1" applyBorder="1" applyAlignment="1">
      <alignment horizontal="right" wrapText="1"/>
    </xf>
    <xf numFmtId="43" fontId="0" fillId="0" borderId="0" xfId="0" applyNumberFormat="1" applyAlignment="1">
      <alignment/>
    </xf>
    <xf numFmtId="2" fontId="3" fillId="33" borderId="12" xfId="0" applyNumberFormat="1" applyFont="1" applyFill="1" applyBorder="1" applyAlignment="1">
      <alignment horizontal="right" wrapText="1"/>
    </xf>
    <xf numFmtId="0" fontId="3" fillId="35" borderId="12" xfId="0" applyFont="1" applyFill="1" applyBorder="1" applyAlignment="1">
      <alignment horizontal="right" wrapText="1"/>
    </xf>
    <xf numFmtId="0" fontId="3" fillId="34" borderId="13" xfId="0" applyFont="1" applyFill="1" applyBorder="1" applyAlignment="1">
      <alignment vertical="top" wrapText="1"/>
    </xf>
    <xf numFmtId="0" fontId="3" fillId="34" borderId="19" xfId="0" applyFont="1" applyFill="1" applyBorder="1" applyAlignment="1">
      <alignment horizontal="right" wrapText="1"/>
    </xf>
    <xf numFmtId="0" fontId="3" fillId="34" borderId="12" xfId="0" applyFont="1" applyFill="1" applyBorder="1" applyAlignment="1">
      <alignment horizontal="right" wrapText="1"/>
    </xf>
    <xf numFmtId="0" fontId="3" fillId="34" borderId="11" xfId="0" applyFont="1" applyFill="1" applyBorder="1" applyAlignment="1">
      <alignment horizontal="left" wrapText="1" indent="1"/>
    </xf>
    <xf numFmtId="0" fontId="3" fillId="33" borderId="13" xfId="0" applyFont="1" applyFill="1" applyBorder="1" applyAlignment="1">
      <alignment vertical="top"/>
    </xf>
    <xf numFmtId="0" fontId="3" fillId="33" borderId="12" xfId="0" applyFont="1" applyFill="1" applyBorder="1" applyAlignment="1">
      <alignment horizontal="left" wrapText="1" indent="1"/>
    </xf>
    <xf numFmtId="0" fontId="3" fillId="34" borderId="13" xfId="0" applyFont="1" applyFill="1" applyBorder="1" applyAlignment="1">
      <alignment vertical="top"/>
    </xf>
    <xf numFmtId="0" fontId="3" fillId="34" borderId="19" xfId="0" applyFont="1" applyFill="1" applyBorder="1" applyAlignment="1">
      <alignment horizontal="left" wrapText="1" indent="1"/>
    </xf>
    <xf numFmtId="0" fontId="3" fillId="33" borderId="12" xfId="0" applyFont="1" applyFill="1" applyBorder="1" applyAlignment="1">
      <alignment horizontal="right" wrapText="1"/>
    </xf>
    <xf numFmtId="0" fontId="6" fillId="33" borderId="12" xfId="0" applyFont="1" applyFill="1" applyBorder="1" applyAlignment="1">
      <alignment vertical="top" wrapText="1"/>
    </xf>
    <xf numFmtId="0" fontId="5" fillId="0" borderId="0" xfId="0" applyFont="1" applyAlignment="1">
      <alignment wrapText="1"/>
    </xf>
    <xf numFmtId="0" fontId="3" fillId="0" borderId="0" xfId="0" applyFont="1" applyAlignment="1">
      <alignment vertical="top" wrapText="1"/>
    </xf>
    <xf numFmtId="0" fontId="5" fillId="0" borderId="0" xfId="0" applyFont="1" applyAlignment="1">
      <alignment vertical="top" wrapText="1"/>
    </xf>
    <xf numFmtId="0" fontId="3" fillId="0" borderId="0" xfId="0" applyFont="1" applyAlignment="1">
      <alignment vertical="top" wrapText="1"/>
    </xf>
    <xf numFmtId="0" fontId="3" fillId="33" borderId="10" xfId="0" applyFont="1" applyFill="1" applyBorder="1" applyAlignment="1">
      <alignment vertical="top" wrapText="1"/>
    </xf>
    <xf numFmtId="0" fontId="3" fillId="33" borderId="20" xfId="0" applyFont="1" applyFill="1" applyBorder="1" applyAlignment="1">
      <alignment vertical="top" wrapText="1"/>
    </xf>
    <xf numFmtId="0" fontId="3" fillId="33" borderId="10" xfId="0" applyFont="1" applyFill="1" applyBorder="1" applyAlignment="1">
      <alignment vertical="top"/>
    </xf>
    <xf numFmtId="0" fontId="3" fillId="33" borderId="20" xfId="0" applyFont="1" applyFill="1" applyBorder="1" applyAlignment="1">
      <alignment vertical="top"/>
    </xf>
    <xf numFmtId="0" fontId="3" fillId="0" borderId="0" xfId="0" applyFont="1" applyAlignment="1">
      <alignment horizontal="left" wrapText="1" indent="1"/>
    </xf>
    <xf numFmtId="0" fontId="10" fillId="0" borderId="0" xfId="0" applyFont="1" applyAlignment="1">
      <alignment wrapText="1"/>
    </xf>
    <xf numFmtId="0" fontId="3" fillId="34" borderId="10" xfId="0" applyFont="1" applyFill="1" applyBorder="1" applyAlignment="1">
      <alignment vertical="top"/>
    </xf>
    <xf numFmtId="0" fontId="3" fillId="34" borderId="21" xfId="0" applyFont="1" applyFill="1" applyBorder="1" applyAlignment="1">
      <alignment vertical="top"/>
    </xf>
    <xf numFmtId="0" fontId="3" fillId="34" borderId="22" xfId="0" applyFont="1" applyFill="1" applyBorder="1" applyAlignment="1">
      <alignment vertical="top" wrapText="1"/>
    </xf>
    <xf numFmtId="0" fontId="3" fillId="34" borderId="15" xfId="0" applyFont="1" applyFill="1" applyBorder="1" applyAlignment="1">
      <alignment vertical="top" wrapText="1"/>
    </xf>
    <xf numFmtId="0" fontId="3" fillId="34" borderId="22" xfId="0" applyFont="1" applyFill="1" applyBorder="1" applyAlignment="1">
      <alignment horizontal="center" wrapText="1"/>
    </xf>
    <xf numFmtId="0" fontId="3" fillId="34" borderId="15" xfId="0" applyFont="1" applyFill="1" applyBorder="1" applyAlignment="1">
      <alignment horizontal="center" wrapText="1"/>
    </xf>
    <xf numFmtId="0" fontId="6" fillId="34" borderId="22" xfId="0" applyFont="1" applyFill="1" applyBorder="1" applyAlignment="1">
      <alignment horizontal="center" wrapText="1"/>
    </xf>
    <xf numFmtId="0" fontId="6" fillId="34" borderId="15" xfId="0" applyFont="1" applyFill="1" applyBorder="1" applyAlignment="1">
      <alignment horizontal="center" wrapText="1"/>
    </xf>
    <xf numFmtId="0" fontId="6" fillId="34" borderId="23" xfId="0" applyFont="1" applyFill="1" applyBorder="1" applyAlignment="1">
      <alignment horizontal="center" wrapText="1"/>
    </xf>
    <xf numFmtId="0" fontId="6" fillId="0" borderId="0" xfId="0" applyFont="1" applyAlignment="1">
      <alignment wrapText="1"/>
    </xf>
    <xf numFmtId="0" fontId="9" fillId="33" borderId="10" xfId="0" applyFont="1" applyFill="1" applyBorder="1" applyAlignment="1">
      <alignment horizontal="left" vertical="top" wrapText="1" indent="1"/>
    </xf>
    <xf numFmtId="0" fontId="9" fillId="33" borderId="20" xfId="0" applyFont="1" applyFill="1" applyBorder="1" applyAlignment="1">
      <alignment horizontal="left" vertical="top" wrapText="1" indent="1"/>
    </xf>
    <xf numFmtId="0" fontId="7" fillId="0" borderId="19" xfId="0" applyFont="1" applyBorder="1" applyAlignment="1">
      <alignment horizontal="center" wrapText="1"/>
    </xf>
    <xf numFmtId="0" fontId="6" fillId="34" borderId="10" xfId="0" applyFont="1" applyFill="1" applyBorder="1" applyAlignment="1">
      <alignment horizontal="center" vertical="top" wrapText="1"/>
    </xf>
    <xf numFmtId="0" fontId="6" fillId="34" borderId="21" xfId="0" applyFont="1" applyFill="1" applyBorder="1" applyAlignment="1">
      <alignment horizontal="center" vertical="top" wrapText="1"/>
    </xf>
    <xf numFmtId="0" fontId="6" fillId="34" borderId="20" xfId="0" applyFont="1" applyFill="1" applyBorder="1" applyAlignment="1">
      <alignment horizontal="center" vertical="top" wrapText="1"/>
    </xf>
    <xf numFmtId="0" fontId="3" fillId="33" borderId="10" xfId="0" applyFont="1" applyFill="1" applyBorder="1" applyAlignment="1">
      <alignment horizontal="left" vertical="top" wrapText="1" indent="1"/>
    </xf>
    <xf numFmtId="0" fontId="3" fillId="33" borderId="20" xfId="0" applyFont="1" applyFill="1" applyBorder="1" applyAlignment="1">
      <alignment horizontal="left" vertical="top" wrapText="1" indent="1"/>
    </xf>
    <xf numFmtId="0" fontId="3" fillId="34" borderId="10" xfId="0" applyFont="1" applyFill="1" applyBorder="1" applyAlignment="1">
      <alignment horizontal="left" vertical="top" wrapText="1" indent="1"/>
    </xf>
    <xf numFmtId="0" fontId="3" fillId="34" borderId="20" xfId="0" applyFont="1" applyFill="1" applyBorder="1" applyAlignment="1">
      <alignment horizontal="left" vertical="top" wrapText="1" indent="1"/>
    </xf>
    <xf numFmtId="0" fontId="3" fillId="0" borderId="0" xfId="0" applyFont="1" applyAlignment="1">
      <alignment wrapText="1"/>
    </xf>
    <xf numFmtId="0" fontId="7" fillId="33" borderId="10" xfId="0" applyFont="1" applyFill="1" applyBorder="1" applyAlignment="1">
      <alignment vertical="top" wrapText="1"/>
    </xf>
    <xf numFmtId="0" fontId="7" fillId="33" borderId="2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tatistics\Balance%20of%20Payments\Reserve%20Template\2011\September%202011\FCY%20Sep%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Rs"/>
      <sheetName val="Conso-USD mn"/>
    </sheetNames>
    <sheetDataSet>
      <sheetData sheetId="0">
        <row r="7">
          <cell r="C7">
            <v>40816</v>
          </cell>
        </row>
        <row r="10">
          <cell r="C10">
            <v>0</v>
          </cell>
        </row>
        <row r="11">
          <cell r="C11">
            <v>0</v>
          </cell>
        </row>
        <row r="13">
          <cell r="C13">
            <v>61678915956.6437</v>
          </cell>
        </row>
        <row r="14">
          <cell r="C14">
            <v>0</v>
          </cell>
        </row>
        <row r="15">
          <cell r="C15">
            <v>0</v>
          </cell>
        </row>
        <row r="16">
          <cell r="C16">
            <v>6528101521.056279</v>
          </cell>
        </row>
        <row r="17">
          <cell r="C17">
            <v>0</v>
          </cell>
        </row>
        <row r="18">
          <cell r="C18">
            <v>1366333460.0274901</v>
          </cell>
        </row>
        <row r="19">
          <cell r="C19">
            <v>4544470063.69</v>
          </cell>
        </row>
        <row r="20">
          <cell r="C20">
            <v>5942351560.01</v>
          </cell>
        </row>
        <row r="23">
          <cell r="C23">
            <v>0</v>
          </cell>
        </row>
        <row r="24">
          <cell r="C24">
            <v>0</v>
          </cell>
        </row>
        <row r="25">
          <cell r="C25">
            <v>1208179.04</v>
          </cell>
        </row>
        <row r="27">
          <cell r="C27">
            <v>0</v>
          </cell>
        </row>
        <row r="28">
          <cell r="C28">
            <v>0</v>
          </cell>
        </row>
        <row r="29">
          <cell r="C29">
            <v>0</v>
          </cell>
        </row>
        <row r="30">
          <cell r="C30">
            <v>0</v>
          </cell>
        </row>
        <row r="31">
          <cell r="C31">
            <v>0</v>
          </cell>
        </row>
        <row r="32">
          <cell r="C32">
            <v>163490216.57</v>
          </cell>
        </row>
        <row r="41">
          <cell r="D41">
            <v>189600000</v>
          </cell>
          <cell r="E41">
            <v>75100000</v>
          </cell>
          <cell r="F41">
            <v>660900000</v>
          </cell>
        </row>
        <row r="42">
          <cell r="D42">
            <v>21900000</v>
          </cell>
          <cell r="E42">
            <v>35500000</v>
          </cell>
          <cell r="F42">
            <v>508600000</v>
          </cell>
        </row>
        <row r="43">
          <cell r="D43">
            <v>1961600000</v>
          </cell>
          <cell r="E43">
            <v>282600000</v>
          </cell>
          <cell r="F43">
            <v>5765800000</v>
          </cell>
        </row>
        <row r="51">
          <cell r="D51">
            <v>0</v>
          </cell>
          <cell r="E51">
            <v>100000</v>
          </cell>
          <cell r="F51">
            <v>85000</v>
          </cell>
        </row>
        <row r="52">
          <cell r="D52">
            <v>0</v>
          </cell>
          <cell r="E52">
            <v>0</v>
          </cell>
          <cell r="F52">
            <v>0</v>
          </cell>
        </row>
        <row r="53">
          <cell r="D53">
            <v>11005000</v>
          </cell>
          <cell r="E53">
            <v>16580000</v>
          </cell>
          <cell r="F53">
            <v>105639250</v>
          </cell>
        </row>
        <row r="54">
          <cell r="D54">
            <v>0</v>
          </cell>
          <cell r="E54">
            <v>0</v>
          </cell>
          <cell r="F54">
            <v>0</v>
          </cell>
        </row>
        <row r="63">
          <cell r="C63">
            <v>230500000</v>
          </cell>
          <cell r="D63">
            <v>206900000</v>
          </cell>
          <cell r="E63">
            <v>972400000</v>
          </cell>
        </row>
        <row r="64">
          <cell r="C64">
            <v>230500000</v>
          </cell>
          <cell r="D64">
            <v>206900000</v>
          </cell>
          <cell r="E64">
            <v>972400000</v>
          </cell>
        </row>
        <row r="65">
          <cell r="C65">
            <v>0</v>
          </cell>
          <cell r="D65">
            <v>0</v>
          </cell>
          <cell r="E65">
            <v>0</v>
          </cell>
        </row>
        <row r="67">
          <cell r="C67">
            <v>0</v>
          </cell>
          <cell r="D67">
            <v>0</v>
          </cell>
          <cell r="E67">
            <v>0</v>
          </cell>
        </row>
        <row r="68">
          <cell r="C68">
            <v>0</v>
          </cell>
          <cell r="D68">
            <v>0</v>
          </cell>
          <cell r="E68">
            <v>0</v>
          </cell>
        </row>
        <row r="69">
          <cell r="C69">
            <v>0</v>
          </cell>
          <cell r="D69">
            <v>0</v>
          </cell>
          <cell r="E69">
            <v>0</v>
          </cell>
        </row>
        <row r="70">
          <cell r="C70">
            <v>0</v>
          </cell>
          <cell r="D70">
            <v>0</v>
          </cell>
          <cell r="E70">
            <v>0</v>
          </cell>
        </row>
        <row r="71">
          <cell r="C71">
            <v>0</v>
          </cell>
          <cell r="D71">
            <v>0</v>
          </cell>
          <cell r="E71">
            <v>0</v>
          </cell>
        </row>
        <row r="72">
          <cell r="C72">
            <v>0</v>
          </cell>
          <cell r="D72">
            <v>0</v>
          </cell>
          <cell r="E72">
            <v>0</v>
          </cell>
        </row>
        <row r="73">
          <cell r="C73">
            <v>0</v>
          </cell>
          <cell r="D73">
            <v>0</v>
          </cell>
          <cell r="E73">
            <v>0</v>
          </cell>
        </row>
        <row r="74">
          <cell r="C74">
            <v>0</v>
          </cell>
          <cell r="D74">
            <v>0</v>
          </cell>
          <cell r="E74">
            <v>0</v>
          </cell>
        </row>
        <row r="75">
          <cell r="C75">
            <v>0</v>
          </cell>
          <cell r="D75">
            <v>0</v>
          </cell>
          <cell r="E75">
            <v>0</v>
          </cell>
        </row>
        <row r="76">
          <cell r="C76">
            <v>0</v>
          </cell>
          <cell r="D76">
            <v>0</v>
          </cell>
          <cell r="E76">
            <v>0</v>
          </cell>
        </row>
        <row r="77">
          <cell r="C77">
            <v>0</v>
          </cell>
          <cell r="D77">
            <v>0</v>
          </cell>
          <cell r="E77">
            <v>0</v>
          </cell>
        </row>
        <row r="78">
          <cell r="C78">
            <v>0</v>
          </cell>
          <cell r="D78">
            <v>0</v>
          </cell>
          <cell r="E78">
            <v>0</v>
          </cell>
        </row>
        <row r="79">
          <cell r="C79">
            <v>0</v>
          </cell>
          <cell r="D79">
            <v>0</v>
          </cell>
          <cell r="E79">
            <v>0</v>
          </cell>
        </row>
        <row r="80">
          <cell r="C80">
            <v>0</v>
          </cell>
          <cell r="D80">
            <v>0</v>
          </cell>
          <cell r="E80">
            <v>0</v>
          </cell>
        </row>
        <row r="82">
          <cell r="C82">
            <v>0</v>
          </cell>
          <cell r="D82">
            <v>0</v>
          </cell>
          <cell r="E82">
            <v>0</v>
          </cell>
        </row>
        <row r="83">
          <cell r="C83">
            <v>0</v>
          </cell>
          <cell r="D83">
            <v>0</v>
          </cell>
          <cell r="E83">
            <v>0</v>
          </cell>
        </row>
        <row r="84">
          <cell r="C84">
            <v>0</v>
          </cell>
          <cell r="D84">
            <v>0</v>
          </cell>
          <cell r="E84">
            <v>0</v>
          </cell>
        </row>
        <row r="85">
          <cell r="C85">
            <v>0</v>
          </cell>
          <cell r="D85">
            <v>0</v>
          </cell>
          <cell r="E85">
            <v>0</v>
          </cell>
        </row>
        <row r="86">
          <cell r="C86">
            <v>0</v>
          </cell>
          <cell r="D86">
            <v>0</v>
          </cell>
          <cell r="E86">
            <v>0</v>
          </cell>
        </row>
        <row r="87">
          <cell r="C87">
            <v>0</v>
          </cell>
          <cell r="D87">
            <v>0</v>
          </cell>
          <cell r="E87">
            <v>0</v>
          </cell>
        </row>
        <row r="90">
          <cell r="C90">
            <v>0</v>
          </cell>
          <cell r="D90">
            <v>0</v>
          </cell>
          <cell r="E90">
            <v>0</v>
          </cell>
        </row>
        <row r="91">
          <cell r="C91">
            <v>0</v>
          </cell>
          <cell r="D91">
            <v>0</v>
          </cell>
          <cell r="E91">
            <v>0</v>
          </cell>
        </row>
        <row r="93">
          <cell r="C93">
            <v>0</v>
          </cell>
          <cell r="D93">
            <v>0</v>
          </cell>
          <cell r="E93">
            <v>0</v>
          </cell>
        </row>
        <row r="94">
          <cell r="C94">
            <v>0</v>
          </cell>
          <cell r="D94">
            <v>0</v>
          </cell>
          <cell r="E94">
            <v>0</v>
          </cell>
        </row>
        <row r="96">
          <cell r="C96">
            <v>0</v>
          </cell>
          <cell r="D96">
            <v>0</v>
          </cell>
          <cell r="E96">
            <v>0</v>
          </cell>
        </row>
        <row r="97">
          <cell r="C97">
            <v>0</v>
          </cell>
          <cell r="D97">
            <v>0</v>
          </cell>
          <cell r="E97">
            <v>0</v>
          </cell>
        </row>
        <row r="99">
          <cell r="C99">
            <v>0</v>
          </cell>
          <cell r="D99">
            <v>0</v>
          </cell>
          <cell r="E99">
            <v>0</v>
          </cell>
        </row>
        <row r="100">
          <cell r="C100">
            <v>0</v>
          </cell>
          <cell r="D100">
            <v>0</v>
          </cell>
          <cell r="E100">
            <v>0</v>
          </cell>
        </row>
        <row r="102">
          <cell r="C102">
            <v>0</v>
          </cell>
          <cell r="D102">
            <v>0</v>
          </cell>
          <cell r="E102">
            <v>0</v>
          </cell>
        </row>
        <row r="103">
          <cell r="C103">
            <v>0</v>
          </cell>
          <cell r="D103">
            <v>0</v>
          </cell>
          <cell r="E103">
            <v>0</v>
          </cell>
        </row>
        <row r="105">
          <cell r="C105">
            <v>0</v>
          </cell>
          <cell r="D105">
            <v>0</v>
          </cell>
          <cell r="E105">
            <v>0</v>
          </cell>
        </row>
        <row r="106">
          <cell r="C106">
            <v>0</v>
          </cell>
          <cell r="D106">
            <v>0</v>
          </cell>
          <cell r="E106">
            <v>0</v>
          </cell>
        </row>
        <row r="112">
          <cell r="C112">
            <v>0</v>
          </cell>
        </row>
        <row r="113">
          <cell r="C113">
            <v>0</v>
          </cell>
        </row>
        <row r="114">
          <cell r="C114">
            <v>0</v>
          </cell>
        </row>
        <row r="115">
          <cell r="C115">
            <v>0</v>
          </cell>
        </row>
        <row r="116">
          <cell r="C116">
            <v>0</v>
          </cell>
        </row>
        <row r="117">
          <cell r="C117">
            <v>0</v>
          </cell>
        </row>
        <row r="118">
          <cell r="C118">
            <v>0</v>
          </cell>
        </row>
        <row r="119">
          <cell r="C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row r="141">
          <cell r="C141">
            <v>0</v>
          </cell>
        </row>
        <row r="142">
          <cell r="C142">
            <v>0</v>
          </cell>
        </row>
        <row r="145">
          <cell r="C145">
            <v>50254140000.00001</v>
          </cell>
        </row>
        <row r="146">
          <cell r="C146">
            <v>28440909999.999996</v>
          </cell>
        </row>
        <row r="188">
          <cell r="A188">
            <v>29.0268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89"/>
  <sheetViews>
    <sheetView tabSelected="1" zoomScalePageLayoutView="0" workbookViewId="0" topLeftCell="A1">
      <selection activeCell="D24" sqref="D24"/>
    </sheetView>
  </sheetViews>
  <sheetFormatPr defaultColWidth="9.140625" defaultRowHeight="12.75"/>
  <cols>
    <col min="1" max="1" width="51.8515625" style="0" customWidth="1"/>
    <col min="2" max="2" width="15.7109375" style="0" customWidth="1"/>
    <col min="3" max="3" width="17.57421875" style="0" customWidth="1"/>
    <col min="4" max="4" width="16.28125" style="0" customWidth="1"/>
    <col min="5" max="5" width="15.28125" style="0" customWidth="1"/>
    <col min="6" max="6" width="15.7109375" style="0" bestFit="1" customWidth="1"/>
    <col min="7" max="7" width="8.8515625" style="0" customWidth="1"/>
    <col min="8" max="8" width="10.28125" style="0" customWidth="1"/>
    <col min="9" max="9" width="11.421875" style="0" customWidth="1"/>
    <col min="10" max="10" width="13.421875" style="0" customWidth="1"/>
  </cols>
  <sheetData>
    <row r="1" ht="15.75">
      <c r="A1" s="1" t="s">
        <v>0</v>
      </c>
    </row>
    <row r="2" ht="15.75">
      <c r="A2" s="1" t="s">
        <v>1</v>
      </c>
    </row>
    <row r="3" spans="1:6" ht="25.5" customHeight="1">
      <c r="A3" s="84" t="s">
        <v>2</v>
      </c>
      <c r="B3" s="84"/>
      <c r="C3" s="84"/>
      <c r="D3" s="84"/>
      <c r="E3" s="84"/>
      <c r="F3" s="2"/>
    </row>
    <row r="4" spans="1:6" ht="9" customHeight="1">
      <c r="A4" s="3"/>
      <c r="B4" s="4"/>
      <c r="C4" s="4"/>
      <c r="D4" s="4"/>
      <c r="E4" s="4"/>
      <c r="F4" s="4"/>
    </row>
    <row r="5" spans="1:6" ht="25.5" customHeight="1">
      <c r="A5" s="73" t="s">
        <v>3</v>
      </c>
      <c r="B5" s="73"/>
      <c r="C5" s="73"/>
      <c r="D5" s="73"/>
      <c r="E5" s="73"/>
      <c r="F5" s="5"/>
    </row>
    <row r="6" spans="1:6" ht="25.5" customHeight="1">
      <c r="A6" s="5"/>
      <c r="B6" s="5"/>
      <c r="C6" s="6" t="s">
        <v>4</v>
      </c>
      <c r="D6" s="7"/>
      <c r="E6" s="5"/>
      <c r="F6" s="5"/>
    </row>
    <row r="7" spans="1:6" ht="15.75">
      <c r="A7" s="8"/>
      <c r="B7" s="4"/>
      <c r="C7" s="9">
        <f>'[1]Conso-Rs'!C7</f>
        <v>40816</v>
      </c>
      <c r="D7" s="10"/>
      <c r="E7" s="8"/>
      <c r="F7" s="8"/>
    </row>
    <row r="8" spans="1:5" ht="15.75">
      <c r="A8" s="11" t="s">
        <v>5</v>
      </c>
      <c r="B8" s="12"/>
      <c r="C8" s="13">
        <f>C9+C18+C19+C20+C22</f>
        <v>2758.186622880924</v>
      </c>
      <c r="D8" s="14"/>
      <c r="E8" s="8"/>
    </row>
    <row r="9" spans="1:5" ht="15.75">
      <c r="A9" s="60" t="s">
        <v>6</v>
      </c>
      <c r="B9" s="61"/>
      <c r="C9" s="15">
        <f>C10+C11+C12</f>
        <v>2349.794</v>
      </c>
      <c r="D9" s="14"/>
      <c r="E9" s="8"/>
    </row>
    <row r="10" spans="1:5" ht="15.75">
      <c r="A10" s="16" t="s">
        <v>7</v>
      </c>
      <c r="B10" s="17"/>
      <c r="C10" s="15">
        <f>ROUND('[1]Conso-Rs'!C10/'[1]Conso-Rs'!$A$188/1000000,3)</f>
        <v>0</v>
      </c>
      <c r="D10" s="14"/>
      <c r="E10" s="8"/>
    </row>
    <row r="11" spans="1:5" ht="15.75">
      <c r="A11" s="85" t="s">
        <v>8</v>
      </c>
      <c r="B11" s="86"/>
      <c r="C11" s="15">
        <f>ROUND('[1]Conso-Rs'!C11/'[1]Conso-Rs'!$A$188/1000000,3)</f>
        <v>0</v>
      </c>
      <c r="D11" s="14"/>
      <c r="E11" s="8"/>
    </row>
    <row r="12" spans="1:5" ht="15.75">
      <c r="A12" s="16" t="s">
        <v>9</v>
      </c>
      <c r="B12" s="17"/>
      <c r="C12" s="15">
        <f>C13+C14+C16</f>
        <v>2349.794</v>
      </c>
      <c r="D12" s="14"/>
      <c r="E12" s="8"/>
    </row>
    <row r="13" spans="1:5" ht="15.75">
      <c r="A13" s="16" t="s">
        <v>10</v>
      </c>
      <c r="B13" s="17"/>
      <c r="C13" s="18">
        <f>ROUND('[1]Conso-Rs'!C13/'[1]Conso-Rs'!$A$188/1000000,3)</f>
        <v>2124.895</v>
      </c>
      <c r="D13" s="14"/>
      <c r="E13" s="8"/>
    </row>
    <row r="14" spans="1:5" ht="15.75">
      <c r="A14" s="16" t="s">
        <v>11</v>
      </c>
      <c r="B14" s="17"/>
      <c r="C14" s="18">
        <f>ROUND('[1]Conso-Rs'!C14/'[1]Conso-Rs'!$A$188/1000000,3)</f>
        <v>0</v>
      </c>
      <c r="D14" s="14"/>
      <c r="E14" s="8"/>
    </row>
    <row r="15" spans="1:5" ht="15.75">
      <c r="A15" s="19" t="s">
        <v>12</v>
      </c>
      <c r="B15" s="17"/>
      <c r="C15" s="18">
        <f>ROUND('[1]Conso-Rs'!C15/'[1]Conso-Rs'!$A$188/1000000,3)</f>
        <v>0</v>
      </c>
      <c r="D15" s="14"/>
      <c r="E15" s="8"/>
    </row>
    <row r="16" spans="1:5" ht="15.75">
      <c r="A16" s="16" t="s">
        <v>13</v>
      </c>
      <c r="B16" s="17"/>
      <c r="C16" s="18">
        <f>ROUND('[1]Conso-Rs'!C16/'[1]Conso-Rs'!$A$188/1000000,3)</f>
        <v>224.899</v>
      </c>
      <c r="D16" s="14"/>
      <c r="E16" s="8"/>
    </row>
    <row r="17" spans="1:5" ht="15.75">
      <c r="A17" s="19" t="s">
        <v>14</v>
      </c>
      <c r="B17" s="17"/>
      <c r="C17" s="20">
        <f>ROUND('[1]Conso-Rs'!C17/'[1]Conso-Rs'!$A$188/1000000,2)</f>
        <v>0</v>
      </c>
      <c r="D17" s="14"/>
      <c r="E17" s="8"/>
    </row>
    <row r="18" spans="1:5" ht="15.75">
      <c r="A18" s="16" t="s">
        <v>15</v>
      </c>
      <c r="B18" s="17"/>
      <c r="C18" s="15">
        <f>ROUND('[1]Conso-Rs'!C18/'[1]Conso-Rs'!$A$188/1000000,3)</f>
        <v>47.071</v>
      </c>
      <c r="D18" s="14"/>
      <c r="E18" s="8"/>
    </row>
    <row r="19" spans="1:5" ht="15.75">
      <c r="A19" s="16" t="s">
        <v>16</v>
      </c>
      <c r="B19" s="17"/>
      <c r="C19" s="15">
        <f>ROUND('[1]Conso-Rs'!C19/'[1]Conso-Rs'!$A$188/1000000,3)</f>
        <v>156.561</v>
      </c>
      <c r="D19" s="14"/>
      <c r="E19" s="8"/>
    </row>
    <row r="20" spans="1:5" ht="15.75">
      <c r="A20" s="60" t="s">
        <v>17</v>
      </c>
      <c r="B20" s="61"/>
      <c r="C20" s="15">
        <f>ROUND('[1]Conso-Rs'!C20/'[1]Conso-Rs'!$A$188/1000000,3)</f>
        <v>204.719</v>
      </c>
      <c r="D20" s="14"/>
      <c r="E20" s="8"/>
    </row>
    <row r="21" spans="1:5" ht="15.75">
      <c r="A21" s="16" t="s">
        <v>18</v>
      </c>
      <c r="B21" s="17"/>
      <c r="C21" s="21">
        <v>0.125781</v>
      </c>
      <c r="D21" s="14"/>
      <c r="E21" s="8"/>
    </row>
    <row r="22" spans="1:5" ht="15.75">
      <c r="A22" s="16" t="s">
        <v>19</v>
      </c>
      <c r="B22" s="17"/>
      <c r="C22" s="15">
        <f>C23+C24+C25</f>
        <v>0.041622880923835905</v>
      </c>
      <c r="D22" s="14"/>
      <c r="E22" s="8"/>
    </row>
    <row r="23" spans="1:5" ht="15.75">
      <c r="A23" s="16" t="s">
        <v>20</v>
      </c>
      <c r="B23" s="17"/>
      <c r="C23" s="18">
        <f>('[1]Conso-Rs'!C23/'[1]Conso-Rs'!$A$188)/1000000</f>
        <v>0</v>
      </c>
      <c r="D23" s="14"/>
      <c r="E23" s="8"/>
    </row>
    <row r="24" spans="1:5" ht="15.75">
      <c r="A24" s="16" t="s">
        <v>21</v>
      </c>
      <c r="B24" s="17"/>
      <c r="C24" s="18">
        <f>('[1]Conso-Rs'!C24/'[1]Conso-Rs'!$A$188)/1000000</f>
        <v>0</v>
      </c>
      <c r="D24" s="14"/>
      <c r="E24" s="8"/>
    </row>
    <row r="25" spans="1:5" ht="15.75">
      <c r="A25" s="16" t="s">
        <v>22</v>
      </c>
      <c r="B25" s="17"/>
      <c r="C25" s="18">
        <f>('[1]Conso-Rs'!C25/'[1]Conso-Rs'!$A$188)/1000000</f>
        <v>0.041622880923835905</v>
      </c>
      <c r="D25" s="14"/>
      <c r="E25" s="8"/>
    </row>
    <row r="26" spans="1:5" ht="15.75">
      <c r="A26" s="16" t="s">
        <v>23</v>
      </c>
      <c r="B26" s="17"/>
      <c r="C26" s="15">
        <f>SUM(C27:C32)</f>
        <v>5.632</v>
      </c>
      <c r="D26" s="14"/>
      <c r="E26" s="8"/>
    </row>
    <row r="27" spans="1:5" ht="15.75">
      <c r="A27" s="16" t="s">
        <v>24</v>
      </c>
      <c r="B27" s="17"/>
      <c r="C27" s="15">
        <f>ROUND('[1]Conso-Rs'!C27/'[1]Conso-Rs'!$A$188/1000000,3)</f>
        <v>0</v>
      </c>
      <c r="D27" s="14"/>
      <c r="E27" s="8"/>
    </row>
    <row r="28" spans="1:5" ht="15.75">
      <c r="A28" s="16" t="s">
        <v>25</v>
      </c>
      <c r="B28" s="17"/>
      <c r="C28" s="15">
        <f>ROUND('[1]Conso-Rs'!C28/'[1]Conso-Rs'!$A$188/1000000,3)</f>
        <v>0</v>
      </c>
      <c r="D28" s="14"/>
      <c r="E28" s="8"/>
    </row>
    <row r="29" spans="1:5" ht="15.75">
      <c r="A29" s="16" t="s">
        <v>26</v>
      </c>
      <c r="B29" s="17"/>
      <c r="C29" s="15">
        <f>ROUND('[1]Conso-Rs'!C29/'[1]Conso-Rs'!$A$188/1000000,3)</f>
        <v>0</v>
      </c>
      <c r="D29" s="14"/>
      <c r="E29" s="8"/>
    </row>
    <row r="30" spans="1:5" ht="15.75">
      <c r="A30" s="60" t="s">
        <v>27</v>
      </c>
      <c r="B30" s="61"/>
      <c r="C30" s="15">
        <f>ROUND('[1]Conso-Rs'!C30/'[1]Conso-Rs'!$A$188/1000000,3)</f>
        <v>0</v>
      </c>
      <c r="D30" s="14"/>
      <c r="E30" s="8"/>
    </row>
    <row r="31" spans="1:5" ht="15.75">
      <c r="A31" s="16" t="s">
        <v>28</v>
      </c>
      <c r="B31" s="17"/>
      <c r="C31" s="15">
        <f>ROUND('[1]Conso-Rs'!C31/'[1]Conso-Rs'!$A$188/1000000,3)</f>
        <v>0</v>
      </c>
      <c r="D31" s="14"/>
      <c r="E31" s="8"/>
    </row>
    <row r="32" spans="1:5" ht="15.75">
      <c r="A32" s="16" t="s">
        <v>29</v>
      </c>
      <c r="B32" s="17"/>
      <c r="C32" s="18">
        <f>ROUND('[1]Conso-Rs'!C32/'[1]Conso-Rs'!$A$188/1000000,3)</f>
        <v>5.632</v>
      </c>
      <c r="D32" s="14"/>
      <c r="E32" s="8"/>
    </row>
    <row r="33" spans="1:6" ht="15.75">
      <c r="A33" s="8"/>
      <c r="B33" s="4"/>
      <c r="C33" s="8"/>
      <c r="D33" s="8"/>
      <c r="E33" s="8"/>
      <c r="F33" s="8"/>
    </row>
    <row r="34" spans="1:6" ht="15.75">
      <c r="A34" s="8"/>
      <c r="B34" s="4"/>
      <c r="C34" s="8"/>
      <c r="D34" s="8"/>
      <c r="E34" s="8"/>
      <c r="F34" s="8"/>
    </row>
    <row r="35" spans="1:6" ht="15.75">
      <c r="A35" s="8"/>
      <c r="B35" s="4"/>
      <c r="C35" s="8"/>
      <c r="D35" s="8"/>
      <c r="E35" s="8"/>
      <c r="F35" s="8"/>
    </row>
    <row r="36" spans="1:6" ht="24" customHeight="1">
      <c r="A36" s="73" t="s">
        <v>30</v>
      </c>
      <c r="B36" s="73"/>
      <c r="C36" s="73"/>
      <c r="D36" s="73"/>
      <c r="E36" s="73"/>
      <c r="F36" s="73"/>
    </row>
    <row r="37" spans="1:6" ht="24.75" customHeight="1">
      <c r="A37" s="8"/>
      <c r="B37" s="4"/>
      <c r="C37" s="76" t="s">
        <v>4</v>
      </c>
      <c r="D37" s="76"/>
      <c r="E37" s="76"/>
      <c r="F37" s="8"/>
    </row>
    <row r="38" spans="1:6" ht="24" customHeight="1">
      <c r="A38" s="82" t="s">
        <v>31</v>
      </c>
      <c r="B38" s="83"/>
      <c r="C38" s="22" t="s">
        <v>31</v>
      </c>
      <c r="D38" s="77" t="s">
        <v>32</v>
      </c>
      <c r="E38" s="78"/>
      <c r="F38" s="79"/>
    </row>
    <row r="39" spans="1:6" ht="36">
      <c r="A39" s="82" t="s">
        <v>31</v>
      </c>
      <c r="B39" s="83"/>
      <c r="C39" s="23" t="s">
        <v>33</v>
      </c>
      <c r="D39" s="23" t="s">
        <v>34</v>
      </c>
      <c r="E39" s="23" t="s">
        <v>35</v>
      </c>
      <c r="F39" s="23" t="s">
        <v>36</v>
      </c>
    </row>
    <row r="40" spans="1:6" ht="13.5">
      <c r="A40" s="16" t="s">
        <v>37</v>
      </c>
      <c r="B40" s="24"/>
      <c r="C40" s="25"/>
      <c r="D40" s="25"/>
      <c r="E40" s="25"/>
      <c r="F40" s="25"/>
    </row>
    <row r="41" spans="1:8" ht="12.75">
      <c r="A41" s="26" t="s">
        <v>38</v>
      </c>
      <c r="B41" s="27" t="s">
        <v>39</v>
      </c>
      <c r="C41" s="15">
        <f>D41+E41+F41</f>
        <v>31.887999999999998</v>
      </c>
      <c r="D41" s="28">
        <f>ROUND('[1]Conso-Rs'!D41/'[1]Conso-Rs'!$A$188/1000000,3)</f>
        <v>6.532</v>
      </c>
      <c r="E41" s="28">
        <f>ROUND('[1]Conso-Rs'!E41/'[1]Conso-Rs'!$A$188/1000000,3)</f>
        <v>2.587</v>
      </c>
      <c r="F41" s="15">
        <f>ROUND('[1]Conso-Rs'!F41/'[1]Conso-Rs'!$A$188/1000000,3)</f>
        <v>22.769</v>
      </c>
      <c r="H41" s="29"/>
    </row>
    <row r="42" spans="1:8" ht="12.75">
      <c r="A42" s="30"/>
      <c r="B42" s="17" t="s">
        <v>40</v>
      </c>
      <c r="C42" s="15">
        <f>D42+E42+F42</f>
        <v>19.499</v>
      </c>
      <c r="D42" s="28">
        <f>ROUND('[1]Conso-Rs'!D42/'[1]Conso-Rs'!$A$188/1000000,3)</f>
        <v>0.754</v>
      </c>
      <c r="E42" s="31">
        <f>ROUND('[1]Conso-Rs'!E42/'[1]Conso-Rs'!$A$188/1000000,3)</f>
        <v>1.223</v>
      </c>
      <c r="F42" s="15">
        <f>ROUND('[1]Conso-Rs'!F42/'[1]Conso-Rs'!$A$188/1000000,3)</f>
        <v>17.522</v>
      </c>
      <c r="H42" s="29"/>
    </row>
    <row r="43" spans="1:8" ht="12.75">
      <c r="A43" s="26" t="s">
        <v>41</v>
      </c>
      <c r="B43" s="32" t="s">
        <v>39</v>
      </c>
      <c r="C43" s="33">
        <f>D43+E43+F43</f>
        <v>275.952</v>
      </c>
      <c r="D43" s="33">
        <f>ROUND('[1]Conso-Rs'!D43/'[1]Conso-Rs'!$A$188/1000000,3)</f>
        <v>67.579</v>
      </c>
      <c r="E43" s="33">
        <f>ROUND('[1]Conso-Rs'!E43/'[1]Conso-Rs'!$A$188/1000000,3)</f>
        <v>9.736</v>
      </c>
      <c r="F43" s="33">
        <f>ROUND('[1]Conso-Rs'!F43/'[1]Conso-Rs'!$A$188/1000000,3)</f>
        <v>198.637</v>
      </c>
      <c r="H43" s="29"/>
    </row>
    <row r="44" spans="1:8" ht="12.75">
      <c r="A44" s="30"/>
      <c r="B44" s="17" t="s">
        <v>40</v>
      </c>
      <c r="C44" s="33">
        <f>D44+E44+F44</f>
        <v>0</v>
      </c>
      <c r="D44" s="33">
        <f>ROUND('[1]Conso-Rs'!D44/'[1]Conso-Rs'!$A$188/1000000,3)</f>
        <v>0</v>
      </c>
      <c r="E44" s="33">
        <f>ROUND('[1]Conso-Rs'!E44/'[1]Conso-Rs'!$A$188/1000000,3)</f>
        <v>0</v>
      </c>
      <c r="F44" s="33">
        <f>ROUND('[1]Conso-Rs'!F44/'[1]Conso-Rs'!$A$188/1000000,3)</f>
        <v>0</v>
      </c>
      <c r="H44" s="29"/>
    </row>
    <row r="45" spans="1:8" ht="12.75">
      <c r="A45" s="80" t="s">
        <v>42</v>
      </c>
      <c r="B45" s="81"/>
      <c r="C45" s="33">
        <f aca="true" t="shared" si="0" ref="C45:C54">D45+E45+F45</f>
        <v>0</v>
      </c>
      <c r="D45" s="33">
        <f>ROUND('[1]Conso-Rs'!D45/'[1]Conso-Rs'!$A$188/1000000,3)</f>
        <v>0</v>
      </c>
      <c r="E45" s="33">
        <f>ROUND('[1]Conso-Rs'!E45/'[1]Conso-Rs'!$A$188/1000000,3)</f>
        <v>0</v>
      </c>
      <c r="F45" s="33">
        <f>ROUND('[1]Conso-Rs'!F45/'[1]Conso-Rs'!$A$188/1000000,3)</f>
        <v>0</v>
      </c>
      <c r="H45" s="29"/>
    </row>
    <row r="46" spans="1:8" ht="12.75">
      <c r="A46" s="80" t="s">
        <v>43</v>
      </c>
      <c r="B46" s="81"/>
      <c r="C46" s="33">
        <f t="shared" si="0"/>
        <v>0</v>
      </c>
      <c r="D46" s="33">
        <f>ROUND('[1]Conso-Rs'!D46/'[1]Conso-Rs'!$A$188/1000000,3)</f>
        <v>0</v>
      </c>
      <c r="E46" s="33">
        <f>ROUND('[1]Conso-Rs'!E46/'[1]Conso-Rs'!$A$188/1000000,3)</f>
        <v>0</v>
      </c>
      <c r="F46" s="33">
        <f>ROUND('[1]Conso-Rs'!F46/'[1]Conso-Rs'!$A$188/1000000,3)</f>
        <v>0</v>
      </c>
      <c r="H46" s="29"/>
    </row>
    <row r="47" spans="1:8" ht="12.75">
      <c r="A47" s="80" t="s">
        <v>44</v>
      </c>
      <c r="B47" s="81"/>
      <c r="C47" s="33">
        <f t="shared" si="0"/>
        <v>0</v>
      </c>
      <c r="D47" s="33">
        <f>ROUND('[1]Conso-Rs'!D47/'[1]Conso-Rs'!$A$188/1000000,3)</f>
        <v>0</v>
      </c>
      <c r="E47" s="33">
        <f>ROUND('[1]Conso-Rs'!E47/'[1]Conso-Rs'!$A$188/1000000,3)</f>
        <v>0</v>
      </c>
      <c r="F47" s="33">
        <f>ROUND('[1]Conso-Rs'!F47/'[1]Conso-Rs'!$A$188/1000000,3)</f>
        <v>0</v>
      </c>
      <c r="H47" s="29"/>
    </row>
    <row r="48" spans="1:8" ht="12.75">
      <c r="A48" s="80" t="s">
        <v>45</v>
      </c>
      <c r="B48" s="81"/>
      <c r="C48" s="33">
        <f t="shared" si="0"/>
        <v>0</v>
      </c>
      <c r="D48" s="33">
        <f>ROUND('[1]Conso-Rs'!D48/'[1]Conso-Rs'!$A$188/1000000,3)</f>
        <v>0</v>
      </c>
      <c r="E48" s="33">
        <f>ROUND('[1]Conso-Rs'!E48/'[1]Conso-Rs'!$A$188/1000000,3)</f>
        <v>0</v>
      </c>
      <c r="F48" s="33">
        <f>ROUND('[1]Conso-Rs'!F48/'[1]Conso-Rs'!$A$188/1000000,3)</f>
        <v>0</v>
      </c>
      <c r="H48" s="29"/>
    </row>
    <row r="49" spans="1:8" ht="12.75">
      <c r="A49" s="80" t="s">
        <v>46</v>
      </c>
      <c r="B49" s="81"/>
      <c r="C49" s="33">
        <f t="shared" si="0"/>
        <v>0</v>
      </c>
      <c r="D49" s="33">
        <f>ROUND('[1]Conso-Rs'!D49/'[1]Conso-Rs'!$A$188/1000000,3)</f>
        <v>0</v>
      </c>
      <c r="E49" s="33">
        <f>ROUND('[1]Conso-Rs'!E49/'[1]Conso-Rs'!$A$188/1000000,3)</f>
        <v>0</v>
      </c>
      <c r="F49" s="33">
        <f>ROUND('[1]Conso-Rs'!F49/'[1]Conso-Rs'!$A$188/1000000,3)</f>
        <v>0</v>
      </c>
      <c r="H49" s="29"/>
    </row>
    <row r="50" spans="1:8" ht="12.75">
      <c r="A50" s="80" t="s">
        <v>47</v>
      </c>
      <c r="B50" s="81"/>
      <c r="C50" s="33">
        <f t="shared" si="0"/>
        <v>0</v>
      </c>
      <c r="D50" s="33">
        <f>ROUND('[1]Conso-Rs'!D50/'[1]Conso-Rs'!$A$188/1000000,3)</f>
        <v>0</v>
      </c>
      <c r="E50" s="33">
        <f>ROUND('[1]Conso-Rs'!E50/'[1]Conso-Rs'!$A$188/1000000,3)</f>
        <v>0</v>
      </c>
      <c r="F50" s="33">
        <f>ROUND('[1]Conso-Rs'!F50/'[1]Conso-Rs'!$A$188/1000000,3)</f>
        <v>0</v>
      </c>
      <c r="H50" s="29"/>
    </row>
    <row r="51" spans="1:8" ht="12.75">
      <c r="A51" s="74" t="s">
        <v>48</v>
      </c>
      <c r="B51" s="75"/>
      <c r="C51" s="34">
        <f t="shared" si="0"/>
        <v>0.006</v>
      </c>
      <c r="D51" s="33">
        <f>ROUND('[1]Conso-Rs'!D51/'[1]Conso-Rs'!$A$188/1000000,3)</f>
        <v>0</v>
      </c>
      <c r="E51" s="33">
        <f>ROUND('[1]Conso-Rs'!E51/'[1]Conso-Rs'!$A$188/1000000,3)</f>
        <v>0.003</v>
      </c>
      <c r="F51" s="33">
        <f>ROUND('[1]Conso-Rs'!F51/'[1]Conso-Rs'!$A$188/1000000,3)</f>
        <v>0.003</v>
      </c>
      <c r="H51" s="29"/>
    </row>
    <row r="52" spans="1:8" ht="12.75">
      <c r="A52" s="74" t="s">
        <v>49</v>
      </c>
      <c r="B52" s="75"/>
      <c r="C52" s="34">
        <f t="shared" si="0"/>
        <v>0</v>
      </c>
      <c r="D52" s="33">
        <f>ROUND('[1]Conso-Rs'!D52/'[1]Conso-Rs'!$A$188/1000000,3)</f>
        <v>0</v>
      </c>
      <c r="E52" s="33">
        <f>ROUND('[1]Conso-Rs'!E52/'[1]Conso-Rs'!$A$188/1000000,3)</f>
        <v>0</v>
      </c>
      <c r="F52" s="33">
        <f>ROUND('[1]Conso-Rs'!F52/'[1]Conso-Rs'!$A$188/1000000,3)</f>
        <v>0</v>
      </c>
      <c r="H52" s="29"/>
    </row>
    <row r="53" spans="1:8" ht="12.75">
      <c r="A53" s="74" t="s">
        <v>50</v>
      </c>
      <c r="B53" s="75"/>
      <c r="C53" s="34">
        <f t="shared" si="0"/>
        <v>4.5889999999999995</v>
      </c>
      <c r="D53" s="33">
        <f>ROUND('[1]Conso-Rs'!D53/'[1]Conso-Rs'!$A$188/1000000,3)</f>
        <v>0.379</v>
      </c>
      <c r="E53" s="33">
        <f>ROUND('[1]Conso-Rs'!E53/'[1]Conso-Rs'!$A$188/1000000,3)</f>
        <v>0.571</v>
      </c>
      <c r="F53" s="33">
        <f>ROUND('[1]Conso-Rs'!F53/'[1]Conso-Rs'!$A$188/1000000,3)</f>
        <v>3.639</v>
      </c>
      <c r="H53" s="29"/>
    </row>
    <row r="54" spans="1:8" ht="12.75">
      <c r="A54" s="74" t="s">
        <v>51</v>
      </c>
      <c r="B54" s="75"/>
      <c r="C54" s="34">
        <f t="shared" si="0"/>
        <v>0</v>
      </c>
      <c r="D54" s="33">
        <f>ROUND('[1]Conso-Rs'!D54/'[1]Conso-Rs'!$A$188/1000000,3)</f>
        <v>0</v>
      </c>
      <c r="E54" s="33">
        <f>ROUND('[1]Conso-Rs'!E54/'[1]Conso-Rs'!$A$188/1000000,3)</f>
        <v>0</v>
      </c>
      <c r="F54" s="33">
        <f>ROUND('[1]Conso-Rs'!F54/'[1]Conso-Rs'!$A$188/1000000,3)</f>
        <v>0</v>
      </c>
      <c r="H54" s="29"/>
    </row>
    <row r="56" ht="15.75">
      <c r="A56" s="8"/>
    </row>
    <row r="57" spans="1:6" ht="24" customHeight="1">
      <c r="A57" s="73" t="s">
        <v>52</v>
      </c>
      <c r="B57" s="73"/>
      <c r="C57" s="73"/>
      <c r="D57" s="73"/>
      <c r="E57" s="73"/>
      <c r="F57" s="73"/>
    </row>
    <row r="58" spans="1:6" ht="15.75">
      <c r="A58" s="8"/>
      <c r="B58" s="4"/>
      <c r="C58" s="76" t="s">
        <v>4</v>
      </c>
      <c r="D58" s="76"/>
      <c r="E58" s="76"/>
      <c r="F58" s="8"/>
    </row>
    <row r="59" spans="1:5" ht="36" customHeight="1">
      <c r="A59" s="35" t="s">
        <v>31</v>
      </c>
      <c r="B59" s="36" t="s">
        <v>31</v>
      </c>
      <c r="C59" s="77" t="s">
        <v>53</v>
      </c>
      <c r="D59" s="78"/>
      <c r="E59" s="79"/>
    </row>
    <row r="60" spans="1:5" ht="16.5" customHeight="1">
      <c r="A60" s="66" t="s">
        <v>31</v>
      </c>
      <c r="B60" s="68" t="s">
        <v>31</v>
      </c>
      <c r="C60" s="70" t="s">
        <v>34</v>
      </c>
      <c r="D60" s="70" t="s">
        <v>54</v>
      </c>
      <c r="E60" s="70" t="s">
        <v>36</v>
      </c>
    </row>
    <row r="61" spans="1:5" ht="12.75">
      <c r="A61" s="67"/>
      <c r="B61" s="69"/>
      <c r="C61" s="71"/>
      <c r="D61" s="71"/>
      <c r="E61" s="71"/>
    </row>
    <row r="62" spans="1:5" ht="12.75">
      <c r="A62" s="37" t="s">
        <v>31</v>
      </c>
      <c r="B62" s="38" t="s">
        <v>33</v>
      </c>
      <c r="C62" s="72"/>
      <c r="D62" s="72"/>
      <c r="E62" s="72"/>
    </row>
    <row r="63" spans="1:7" ht="12.75">
      <c r="A63" s="39" t="s">
        <v>55</v>
      </c>
      <c r="B63" s="40">
        <f>B64+B65</f>
        <v>48.569</v>
      </c>
      <c r="C63" s="28">
        <f>ROUND('[1]Conso-Rs'!C63/'[1]Conso-Rs'!$A$188/1000000,3)</f>
        <v>7.941</v>
      </c>
      <c r="D63" s="28">
        <f>ROUND('[1]Conso-Rs'!D63/'[1]Conso-Rs'!$A$188/1000000,3)</f>
        <v>7.128</v>
      </c>
      <c r="E63" s="28">
        <f>ROUND('[1]Conso-Rs'!E63/'[1]Conso-Rs'!$A$188/1000000,3)</f>
        <v>33.5</v>
      </c>
      <c r="G63" s="41"/>
    </row>
    <row r="64" spans="1:7" ht="12.75">
      <c r="A64" s="39" t="s">
        <v>56</v>
      </c>
      <c r="B64" s="40">
        <f>SUM(C64:E64)</f>
        <v>48.569</v>
      </c>
      <c r="C64" s="28">
        <f>ROUND('[1]Conso-Rs'!C64/'[1]Conso-Rs'!$A$188/1000000,3)</f>
        <v>7.941</v>
      </c>
      <c r="D64" s="28">
        <f>ROUND('[1]Conso-Rs'!D64/'[1]Conso-Rs'!$A$188/1000000,3)</f>
        <v>7.128</v>
      </c>
      <c r="E64" s="28">
        <f>ROUND('[1]Conso-Rs'!E64/'[1]Conso-Rs'!$A$188/1000000,3)</f>
        <v>33.5</v>
      </c>
      <c r="F64" s="41"/>
      <c r="G64" s="41"/>
    </row>
    <row r="65" spans="1:5" ht="12.75">
      <c r="A65" s="39" t="s">
        <v>57</v>
      </c>
      <c r="B65" s="42">
        <f>SUM(C65:E65)</f>
        <v>0</v>
      </c>
      <c r="C65" s="42">
        <f>ROUND('[1]Conso-Rs'!C65/'[1]Conso-Rs'!$A$188/1000000,2)</f>
        <v>0</v>
      </c>
      <c r="D65" s="42">
        <f>ROUND('[1]Conso-Rs'!D65/'[1]Conso-Rs'!$A$188/1000000,2)</f>
        <v>0</v>
      </c>
      <c r="E65" s="42">
        <f>ROUND('[1]Conso-Rs'!E65/'[1]Conso-Rs'!$A$188/1000000,2)</f>
        <v>0</v>
      </c>
    </row>
    <row r="66" spans="1:5" ht="25.5">
      <c r="A66" s="39" t="s">
        <v>58</v>
      </c>
      <c r="B66" s="43"/>
      <c r="C66" s="43" t="s">
        <v>31</v>
      </c>
      <c r="D66" s="43" t="s">
        <v>31</v>
      </c>
      <c r="E66" s="43" t="s">
        <v>31</v>
      </c>
    </row>
    <row r="67" spans="1:5" ht="13.5">
      <c r="A67" s="39" t="s">
        <v>59</v>
      </c>
      <c r="B67" s="42">
        <f aca="true" t="shared" si="1" ref="B67:B80">SUM(C67:E67)</f>
        <v>0</v>
      </c>
      <c r="C67" s="42">
        <f>ROUND('[1]Conso-Rs'!C67/'[1]Conso-Rs'!$A$188/1000000,2)</f>
        <v>0</v>
      </c>
      <c r="D67" s="42">
        <f>ROUND('[1]Conso-Rs'!D67/'[1]Conso-Rs'!$A$188/1000000,2)</f>
        <v>0</v>
      </c>
      <c r="E67" s="42">
        <f>ROUND('[1]Conso-Rs'!E67/'[1]Conso-Rs'!$A$188/1000000,2)</f>
        <v>0</v>
      </c>
    </row>
    <row r="68" spans="1:5" ht="24">
      <c r="A68" s="39" t="s">
        <v>60</v>
      </c>
      <c r="B68" s="42">
        <f t="shared" si="1"/>
        <v>0</v>
      </c>
      <c r="C68" s="42">
        <f>ROUND('[1]Conso-Rs'!C68/'[1]Conso-Rs'!$A$188/1000000,2)</f>
        <v>0</v>
      </c>
      <c r="D68" s="42">
        <f>ROUND('[1]Conso-Rs'!D68/'[1]Conso-Rs'!$A$188/1000000,2)</f>
        <v>0</v>
      </c>
      <c r="E68" s="42">
        <f>ROUND('[1]Conso-Rs'!E68/'[1]Conso-Rs'!$A$188/1000000,2)</f>
        <v>0</v>
      </c>
    </row>
    <row r="69" spans="1:5" ht="12.75">
      <c r="A69" s="39" t="s">
        <v>61</v>
      </c>
      <c r="B69" s="42">
        <f t="shared" si="1"/>
        <v>0</v>
      </c>
      <c r="C69" s="42">
        <f>ROUND('[1]Conso-Rs'!C69/'[1]Conso-Rs'!$A$188/1000000,2)</f>
        <v>0</v>
      </c>
      <c r="D69" s="42">
        <f>ROUND('[1]Conso-Rs'!D69/'[1]Conso-Rs'!$A$188/1000000,2)</f>
        <v>0</v>
      </c>
      <c r="E69" s="42">
        <f>ROUND('[1]Conso-Rs'!E69/'[1]Conso-Rs'!$A$188/1000000,2)</f>
        <v>0</v>
      </c>
    </row>
    <row r="70" spans="1:5" ht="12.75">
      <c r="A70" s="39" t="s">
        <v>62</v>
      </c>
      <c r="B70" s="42">
        <f t="shared" si="1"/>
        <v>0</v>
      </c>
      <c r="C70" s="42">
        <f>ROUND('[1]Conso-Rs'!C70/'[1]Conso-Rs'!$A$188/1000000,2)</f>
        <v>0</v>
      </c>
      <c r="D70" s="42">
        <f>ROUND('[1]Conso-Rs'!D70/'[1]Conso-Rs'!$A$188/1000000,2)</f>
        <v>0</v>
      </c>
      <c r="E70" s="42">
        <f>ROUND('[1]Conso-Rs'!E70/'[1]Conso-Rs'!$A$188/1000000,2)</f>
        <v>0</v>
      </c>
    </row>
    <row r="71" spans="1:5" ht="12.75">
      <c r="A71" s="39" t="s">
        <v>63</v>
      </c>
      <c r="B71" s="42">
        <f t="shared" si="1"/>
        <v>0</v>
      </c>
      <c r="C71" s="42">
        <f>ROUND('[1]Conso-Rs'!C71/'[1]Conso-Rs'!$A$188/1000000,2)</f>
        <v>0</v>
      </c>
      <c r="D71" s="42">
        <f>ROUND('[1]Conso-Rs'!D71/'[1]Conso-Rs'!$A$188/1000000,2)</f>
        <v>0</v>
      </c>
      <c r="E71" s="42">
        <f>ROUND('[1]Conso-Rs'!E71/'[1]Conso-Rs'!$A$188/1000000,2)</f>
        <v>0</v>
      </c>
    </row>
    <row r="72" spans="1:5" ht="24">
      <c r="A72" s="39" t="s">
        <v>64</v>
      </c>
      <c r="B72" s="42">
        <f t="shared" si="1"/>
        <v>0</v>
      </c>
      <c r="C72" s="42">
        <f>ROUND('[1]Conso-Rs'!C72/'[1]Conso-Rs'!$A$188/1000000,2)</f>
        <v>0</v>
      </c>
      <c r="D72" s="42">
        <f>ROUND('[1]Conso-Rs'!D72/'[1]Conso-Rs'!$A$188/1000000,2)</f>
        <v>0</v>
      </c>
      <c r="E72" s="42">
        <f>ROUND('[1]Conso-Rs'!E72/'[1]Conso-Rs'!$A$188/1000000,2)</f>
        <v>0</v>
      </c>
    </row>
    <row r="73" spans="1:5" ht="24">
      <c r="A73" s="39" t="s">
        <v>65</v>
      </c>
      <c r="B73" s="42">
        <f t="shared" si="1"/>
        <v>0</v>
      </c>
      <c r="C73" s="42">
        <f>ROUND('[1]Conso-Rs'!C73/'[1]Conso-Rs'!$A$188/1000000,2)</f>
        <v>0</v>
      </c>
      <c r="D73" s="42">
        <f>ROUND('[1]Conso-Rs'!D73/'[1]Conso-Rs'!$A$188/1000000,2)</f>
        <v>0</v>
      </c>
      <c r="E73" s="42">
        <f>ROUND('[1]Conso-Rs'!E73/'[1]Conso-Rs'!$A$188/1000000,2)</f>
        <v>0</v>
      </c>
    </row>
    <row r="74" spans="1:5" ht="12.75">
      <c r="A74" s="39" t="s">
        <v>66</v>
      </c>
      <c r="B74" s="42">
        <f t="shared" si="1"/>
        <v>0</v>
      </c>
      <c r="C74" s="42">
        <f>ROUND('[1]Conso-Rs'!C74/'[1]Conso-Rs'!$A$188/1000000,2)</f>
        <v>0</v>
      </c>
      <c r="D74" s="42">
        <f>ROUND('[1]Conso-Rs'!D74/'[1]Conso-Rs'!$A$188/1000000,2)</f>
        <v>0</v>
      </c>
      <c r="E74" s="42">
        <f>ROUND('[1]Conso-Rs'!E74/'[1]Conso-Rs'!$A$188/1000000,2)</f>
        <v>0</v>
      </c>
    </row>
    <row r="75" spans="1:5" ht="24">
      <c r="A75" s="39" t="s">
        <v>60</v>
      </c>
      <c r="B75" s="42">
        <f t="shared" si="1"/>
        <v>0</v>
      </c>
      <c r="C75" s="42">
        <f>ROUND('[1]Conso-Rs'!C75/'[1]Conso-Rs'!$A$188/1000000,2)</f>
        <v>0</v>
      </c>
      <c r="D75" s="42">
        <f>ROUND('[1]Conso-Rs'!D75/'[1]Conso-Rs'!$A$188/1000000,2)</f>
        <v>0</v>
      </c>
      <c r="E75" s="42">
        <f>ROUND('[1]Conso-Rs'!E75/'[1]Conso-Rs'!$A$188/1000000,2)</f>
        <v>0</v>
      </c>
    </row>
    <row r="76" spans="1:5" ht="12.75">
      <c r="A76" s="39" t="s">
        <v>67</v>
      </c>
      <c r="B76" s="42">
        <f t="shared" si="1"/>
        <v>0</v>
      </c>
      <c r="C76" s="42">
        <f>ROUND('[1]Conso-Rs'!C76/'[1]Conso-Rs'!$A$188/1000000,2)</f>
        <v>0</v>
      </c>
      <c r="D76" s="42">
        <f>ROUND('[1]Conso-Rs'!D76/'[1]Conso-Rs'!$A$188/1000000,2)</f>
        <v>0</v>
      </c>
      <c r="E76" s="42">
        <f>ROUND('[1]Conso-Rs'!E76/'[1]Conso-Rs'!$A$188/1000000,2)</f>
        <v>0</v>
      </c>
    </row>
    <row r="77" spans="1:5" ht="12.75">
      <c r="A77" s="39" t="s">
        <v>68</v>
      </c>
      <c r="B77" s="42">
        <f t="shared" si="1"/>
        <v>0</v>
      </c>
      <c r="C77" s="42">
        <f>ROUND('[1]Conso-Rs'!C77/'[1]Conso-Rs'!$A$188/1000000,2)</f>
        <v>0</v>
      </c>
      <c r="D77" s="42">
        <f>ROUND('[1]Conso-Rs'!D77/'[1]Conso-Rs'!$A$188/1000000,2)</f>
        <v>0</v>
      </c>
      <c r="E77" s="42">
        <f>ROUND('[1]Conso-Rs'!E77/'[1]Conso-Rs'!$A$188/1000000,2)</f>
        <v>0</v>
      </c>
    </row>
    <row r="78" spans="1:5" ht="12.75">
      <c r="A78" s="39" t="s">
        <v>69</v>
      </c>
      <c r="B78" s="42">
        <f t="shared" si="1"/>
        <v>0</v>
      </c>
      <c r="C78" s="42">
        <f>ROUND('[1]Conso-Rs'!C78/'[1]Conso-Rs'!$A$188/1000000,2)</f>
        <v>0</v>
      </c>
      <c r="D78" s="42">
        <f>ROUND('[1]Conso-Rs'!D78/'[1]Conso-Rs'!$A$188/1000000,2)</f>
        <v>0</v>
      </c>
      <c r="E78" s="42">
        <f>ROUND('[1]Conso-Rs'!E78/'[1]Conso-Rs'!$A$188/1000000,2)</f>
        <v>0</v>
      </c>
    </row>
    <row r="79" spans="1:5" ht="24">
      <c r="A79" s="39" t="s">
        <v>70</v>
      </c>
      <c r="B79" s="42">
        <f t="shared" si="1"/>
        <v>0</v>
      </c>
      <c r="C79" s="42">
        <f>ROUND('[1]Conso-Rs'!C79/'[1]Conso-Rs'!$A$188/1000000,2)</f>
        <v>0</v>
      </c>
      <c r="D79" s="42">
        <f>ROUND('[1]Conso-Rs'!D79/'[1]Conso-Rs'!$A$188/1000000,2)</f>
        <v>0</v>
      </c>
      <c r="E79" s="42">
        <f>ROUND('[1]Conso-Rs'!E79/'[1]Conso-Rs'!$A$188/1000000,2)</f>
        <v>0</v>
      </c>
    </row>
    <row r="80" spans="1:5" ht="24">
      <c r="A80" s="39" t="s">
        <v>71</v>
      </c>
      <c r="B80" s="42">
        <f t="shared" si="1"/>
        <v>0</v>
      </c>
      <c r="C80" s="42">
        <f>ROUND('[1]Conso-Rs'!C80/'[1]Conso-Rs'!$A$188/1000000,2)</f>
        <v>0</v>
      </c>
      <c r="D80" s="42">
        <f>ROUND('[1]Conso-Rs'!D80/'[1]Conso-Rs'!$A$188/1000000,2)</f>
        <v>0</v>
      </c>
      <c r="E80" s="42">
        <f>ROUND('[1]Conso-Rs'!E80/'[1]Conso-Rs'!$A$188/1000000,2)</f>
        <v>0</v>
      </c>
    </row>
    <row r="81" spans="1:5" ht="25.5">
      <c r="A81" s="39" t="s">
        <v>72</v>
      </c>
      <c r="B81" s="43"/>
      <c r="C81" s="43"/>
      <c r="D81" s="43"/>
      <c r="E81" s="43"/>
    </row>
    <row r="82" spans="1:5" ht="12.75">
      <c r="A82" s="39" t="s">
        <v>73</v>
      </c>
      <c r="B82" s="42">
        <f aca="true" t="shared" si="2" ref="B82:B87">SUM(C82:E82)</f>
        <v>0</v>
      </c>
      <c r="C82" s="42">
        <f>ROUND('[1]Conso-Rs'!C82/'[1]Conso-Rs'!$A$188/1000000,2)</f>
        <v>0</v>
      </c>
      <c r="D82" s="42">
        <f>ROUND('[1]Conso-Rs'!D82/'[1]Conso-Rs'!$A$188/1000000,2)</f>
        <v>0</v>
      </c>
      <c r="E82" s="42">
        <f>ROUND('[1]Conso-Rs'!E82/'[1]Conso-Rs'!$A$188/1000000,2)</f>
        <v>0</v>
      </c>
    </row>
    <row r="83" spans="1:5" ht="12.75">
      <c r="A83" s="39" t="s">
        <v>74</v>
      </c>
      <c r="B83" s="42">
        <f t="shared" si="2"/>
        <v>0</v>
      </c>
      <c r="C83" s="42">
        <f>ROUND('[1]Conso-Rs'!C83/'[1]Conso-Rs'!$A$188/1000000,2)</f>
        <v>0</v>
      </c>
      <c r="D83" s="42">
        <f>ROUND('[1]Conso-Rs'!D83/'[1]Conso-Rs'!$A$188/1000000,2)</f>
        <v>0</v>
      </c>
      <c r="E83" s="42">
        <f>ROUND('[1]Conso-Rs'!E83/'[1]Conso-Rs'!$A$188/1000000,2)</f>
        <v>0</v>
      </c>
    </row>
    <row r="84" spans="1:5" ht="12.75">
      <c r="A84" s="39" t="s">
        <v>75</v>
      </c>
      <c r="B84" s="42">
        <f t="shared" si="2"/>
        <v>0</v>
      </c>
      <c r="C84" s="42">
        <f>ROUND('[1]Conso-Rs'!C84/'[1]Conso-Rs'!$A$188/1000000,2)</f>
        <v>0</v>
      </c>
      <c r="D84" s="42">
        <f>ROUND('[1]Conso-Rs'!D84/'[1]Conso-Rs'!$A$188/1000000,2)</f>
        <v>0</v>
      </c>
      <c r="E84" s="42">
        <f>ROUND('[1]Conso-Rs'!E84/'[1]Conso-Rs'!$A$188/1000000,2)</f>
        <v>0</v>
      </c>
    </row>
    <row r="85" spans="1:5" ht="12.75">
      <c r="A85" s="39" t="s">
        <v>76</v>
      </c>
      <c r="B85" s="42">
        <f t="shared" si="2"/>
        <v>0</v>
      </c>
      <c r="C85" s="42">
        <f>ROUND('[1]Conso-Rs'!C85/'[1]Conso-Rs'!$A$188/1000000,2)</f>
        <v>0</v>
      </c>
      <c r="D85" s="42">
        <f>ROUND('[1]Conso-Rs'!D85/'[1]Conso-Rs'!$A$188/1000000,2)</f>
        <v>0</v>
      </c>
      <c r="E85" s="42">
        <f>ROUND('[1]Conso-Rs'!E85/'[1]Conso-Rs'!$A$188/1000000,2)</f>
        <v>0</v>
      </c>
    </row>
    <row r="86" spans="1:5" ht="12.75">
      <c r="A86" s="39" t="s">
        <v>77</v>
      </c>
      <c r="B86" s="42">
        <f t="shared" si="2"/>
        <v>0</v>
      </c>
      <c r="C86" s="42">
        <f>ROUND('[1]Conso-Rs'!C86/'[1]Conso-Rs'!$A$188/1000000,2)</f>
        <v>0</v>
      </c>
      <c r="D86" s="42">
        <f>ROUND('[1]Conso-Rs'!D86/'[1]Conso-Rs'!$A$188/1000000,2)</f>
        <v>0</v>
      </c>
      <c r="E86" s="42">
        <f>ROUND('[1]Conso-Rs'!E86/'[1]Conso-Rs'!$A$188/1000000,2)</f>
        <v>0</v>
      </c>
    </row>
    <row r="87" spans="1:5" ht="12.75">
      <c r="A87" s="39" t="s">
        <v>78</v>
      </c>
      <c r="B87" s="42">
        <f t="shared" si="2"/>
        <v>0</v>
      </c>
      <c r="C87" s="42">
        <f>ROUND('[1]Conso-Rs'!C87/'[1]Conso-Rs'!$A$188/1000000,2)</f>
        <v>0</v>
      </c>
      <c r="D87" s="42">
        <f>ROUND('[1]Conso-Rs'!D87/'[1]Conso-Rs'!$A$188/1000000,2)</f>
        <v>0</v>
      </c>
      <c r="E87" s="42">
        <f>ROUND('[1]Conso-Rs'!E87/'[1]Conso-Rs'!$A$188/1000000,2)</f>
        <v>0</v>
      </c>
    </row>
    <row r="88" spans="1:5" ht="13.5">
      <c r="A88" s="44" t="s">
        <v>79</v>
      </c>
      <c r="B88" s="45"/>
      <c r="C88" s="45"/>
      <c r="D88" s="45"/>
      <c r="E88" s="46"/>
    </row>
    <row r="89" spans="1:5" ht="12.75">
      <c r="A89" s="39" t="s">
        <v>80</v>
      </c>
      <c r="B89" s="43"/>
      <c r="C89" s="43"/>
      <c r="D89" s="43"/>
      <c r="E89" s="43"/>
    </row>
    <row r="90" spans="1:5" ht="12.75">
      <c r="A90" s="39" t="s">
        <v>81</v>
      </c>
      <c r="B90" s="42">
        <f>SUM(C90:E90)</f>
        <v>0</v>
      </c>
      <c r="C90" s="42">
        <f>ROUND('[1]Conso-Rs'!C90/'[1]Conso-Rs'!$A$188/1000000,2)</f>
        <v>0</v>
      </c>
      <c r="D90" s="42">
        <f>ROUND('[1]Conso-Rs'!D90/'[1]Conso-Rs'!$A$188/1000000,2)</f>
        <v>0</v>
      </c>
      <c r="E90" s="42">
        <f>ROUND('[1]Conso-Rs'!E90/'[1]Conso-Rs'!$A$188/1000000,2)</f>
        <v>0</v>
      </c>
    </row>
    <row r="91" spans="1:5" ht="12.75">
      <c r="A91" s="39" t="s">
        <v>82</v>
      </c>
      <c r="B91" s="42">
        <f>SUM(C91:E91)</f>
        <v>0</v>
      </c>
      <c r="C91" s="42">
        <f>ROUND('[1]Conso-Rs'!C91/'[1]Conso-Rs'!$A$188/1000000,2)</f>
        <v>0</v>
      </c>
      <c r="D91" s="42">
        <f>ROUND('[1]Conso-Rs'!D91/'[1]Conso-Rs'!$A$188/1000000,2)</f>
        <v>0</v>
      </c>
      <c r="E91" s="42">
        <f>ROUND('[1]Conso-Rs'!E91/'[1]Conso-Rs'!$A$188/1000000,2)</f>
        <v>0</v>
      </c>
    </row>
    <row r="92" spans="1:5" ht="12.75">
      <c r="A92" s="39" t="s">
        <v>83</v>
      </c>
      <c r="B92" s="43"/>
      <c r="C92" s="43"/>
      <c r="D92" s="43"/>
      <c r="E92" s="43"/>
    </row>
    <row r="93" spans="1:5" ht="12.75">
      <c r="A93" s="39" t="s">
        <v>81</v>
      </c>
      <c r="B93" s="42">
        <f>SUM(C93:E93)</f>
        <v>0</v>
      </c>
      <c r="C93" s="42">
        <f>ROUND('[1]Conso-Rs'!C93/'[1]Conso-Rs'!$A$188/1000000,2)</f>
        <v>0</v>
      </c>
      <c r="D93" s="42">
        <f>ROUND('[1]Conso-Rs'!D93/'[1]Conso-Rs'!$A$188/1000000,2)</f>
        <v>0</v>
      </c>
      <c r="E93" s="42">
        <f>ROUND('[1]Conso-Rs'!E93/'[1]Conso-Rs'!$A$188/1000000,2)</f>
        <v>0</v>
      </c>
    </row>
    <row r="94" spans="1:5" ht="12.75">
      <c r="A94" s="39" t="s">
        <v>82</v>
      </c>
      <c r="B94" s="42">
        <f>SUM(C94:E94)</f>
        <v>0</v>
      </c>
      <c r="C94" s="42">
        <f>ROUND('[1]Conso-Rs'!C94/'[1]Conso-Rs'!$A$188/1000000,2)</f>
        <v>0</v>
      </c>
      <c r="D94" s="42">
        <f>ROUND('[1]Conso-Rs'!D94/'[1]Conso-Rs'!$A$188/1000000,2)</f>
        <v>0</v>
      </c>
      <c r="E94" s="42">
        <f>ROUND('[1]Conso-Rs'!E94/'[1]Conso-Rs'!$A$188/1000000,2)</f>
        <v>0</v>
      </c>
    </row>
    <row r="95" spans="1:5" ht="12.75">
      <c r="A95" s="39" t="s">
        <v>84</v>
      </c>
      <c r="B95" s="43"/>
      <c r="C95" s="43"/>
      <c r="D95" s="43"/>
      <c r="E95" s="43"/>
    </row>
    <row r="96" spans="1:5" ht="12.75">
      <c r="A96" s="39" t="s">
        <v>81</v>
      </c>
      <c r="B96" s="42">
        <f>SUM(C96:E96)</f>
        <v>0</v>
      </c>
      <c r="C96" s="42">
        <f>ROUND('[1]Conso-Rs'!C96/'[1]Conso-Rs'!$A$188/1000000,2)</f>
        <v>0</v>
      </c>
      <c r="D96" s="42">
        <f>ROUND('[1]Conso-Rs'!D96/'[1]Conso-Rs'!$A$188/1000000,2)</f>
        <v>0</v>
      </c>
      <c r="E96" s="42">
        <f>ROUND('[1]Conso-Rs'!E96/'[1]Conso-Rs'!$A$188/1000000,2)</f>
        <v>0</v>
      </c>
    </row>
    <row r="97" spans="1:5" ht="12.75">
      <c r="A97" s="39" t="s">
        <v>82</v>
      </c>
      <c r="B97" s="42">
        <f>SUM(C97:E97)</f>
        <v>0</v>
      </c>
      <c r="C97" s="42">
        <f>ROUND('[1]Conso-Rs'!C97/'[1]Conso-Rs'!$A$188/1000000,2)</f>
        <v>0</v>
      </c>
      <c r="D97" s="42">
        <f>ROUND('[1]Conso-Rs'!D97/'[1]Conso-Rs'!$A$188/1000000,2)</f>
        <v>0</v>
      </c>
      <c r="E97" s="42">
        <f>ROUND('[1]Conso-Rs'!E97/'[1]Conso-Rs'!$A$188/1000000,2)</f>
        <v>0</v>
      </c>
    </row>
    <row r="98" spans="1:5" ht="12.75">
      <c r="A98" s="39" t="s">
        <v>85</v>
      </c>
      <c r="B98" s="43"/>
      <c r="C98" s="43"/>
      <c r="D98" s="43"/>
      <c r="E98" s="43"/>
    </row>
    <row r="99" spans="1:5" ht="12.75">
      <c r="A99" s="39" t="s">
        <v>81</v>
      </c>
      <c r="B99" s="42">
        <f>SUM(C99:E99)</f>
        <v>0</v>
      </c>
      <c r="C99" s="42">
        <f>ROUND('[1]Conso-Rs'!C99/'[1]Conso-Rs'!$A$188/1000000,2)</f>
        <v>0</v>
      </c>
      <c r="D99" s="42">
        <f>ROUND('[1]Conso-Rs'!D99/'[1]Conso-Rs'!$A$188/1000000,2)</f>
        <v>0</v>
      </c>
      <c r="E99" s="42">
        <f>ROUND('[1]Conso-Rs'!E99/'[1]Conso-Rs'!$A$188/1000000,2)</f>
        <v>0</v>
      </c>
    </row>
    <row r="100" spans="1:5" ht="12.75">
      <c r="A100" s="39" t="s">
        <v>82</v>
      </c>
      <c r="B100" s="42">
        <f>SUM(C100:E100)</f>
        <v>0</v>
      </c>
      <c r="C100" s="42">
        <f>ROUND('[1]Conso-Rs'!C100/'[1]Conso-Rs'!$A$188/1000000,2)</f>
        <v>0</v>
      </c>
      <c r="D100" s="42">
        <f>ROUND('[1]Conso-Rs'!D100/'[1]Conso-Rs'!$A$188/1000000,2)</f>
        <v>0</v>
      </c>
      <c r="E100" s="42">
        <f>ROUND('[1]Conso-Rs'!E100/'[1]Conso-Rs'!$A$188/1000000,2)</f>
        <v>0</v>
      </c>
    </row>
    <row r="101" spans="1:5" ht="12.75">
      <c r="A101" s="39" t="s">
        <v>86</v>
      </c>
      <c r="B101" s="43"/>
      <c r="C101" s="43"/>
      <c r="D101" s="43"/>
      <c r="E101" s="43"/>
    </row>
    <row r="102" spans="1:5" ht="12.75">
      <c r="A102" s="39" t="s">
        <v>81</v>
      </c>
      <c r="B102" s="42">
        <f>SUM(C102:E102)</f>
        <v>0</v>
      </c>
      <c r="C102" s="42">
        <f>ROUND('[1]Conso-Rs'!C102/'[1]Conso-Rs'!$A$188/1000000,2)</f>
        <v>0</v>
      </c>
      <c r="D102" s="42">
        <f>ROUND('[1]Conso-Rs'!D102/'[1]Conso-Rs'!$A$188/1000000,2)</f>
        <v>0</v>
      </c>
      <c r="E102" s="42">
        <f>ROUND('[1]Conso-Rs'!E102/'[1]Conso-Rs'!$A$188/1000000,2)</f>
        <v>0</v>
      </c>
    </row>
    <row r="103" spans="1:5" ht="12.75">
      <c r="A103" s="39" t="s">
        <v>82</v>
      </c>
      <c r="B103" s="42">
        <f>SUM(C103:E103)</f>
        <v>0</v>
      </c>
      <c r="C103" s="42">
        <f>ROUND('[1]Conso-Rs'!C103/'[1]Conso-Rs'!$A$188/1000000,2)</f>
        <v>0</v>
      </c>
      <c r="D103" s="42">
        <f>ROUND('[1]Conso-Rs'!D103/'[1]Conso-Rs'!$A$188/1000000,2)</f>
        <v>0</v>
      </c>
      <c r="E103" s="42">
        <f>ROUND('[1]Conso-Rs'!E103/'[1]Conso-Rs'!$A$188/1000000,2)</f>
        <v>0</v>
      </c>
    </row>
    <row r="104" spans="1:5" ht="12.75">
      <c r="A104" s="39" t="s">
        <v>87</v>
      </c>
      <c r="B104" s="43"/>
      <c r="C104" s="43"/>
      <c r="D104" s="43"/>
      <c r="E104" s="43"/>
    </row>
    <row r="105" spans="1:5" ht="12.75">
      <c r="A105" s="39" t="s">
        <v>81</v>
      </c>
      <c r="B105" s="42">
        <f>SUM(C105:E105)</f>
        <v>0</v>
      </c>
      <c r="C105" s="42">
        <f>ROUND('[1]Conso-Rs'!C105/'[1]Conso-Rs'!$A$188/1000000,2)</f>
        <v>0</v>
      </c>
      <c r="D105" s="42">
        <f>ROUND('[1]Conso-Rs'!D105/'[1]Conso-Rs'!$A$188/1000000,2)</f>
        <v>0</v>
      </c>
      <c r="E105" s="42">
        <f>ROUND('[1]Conso-Rs'!E105/'[1]Conso-Rs'!$A$188/1000000,2)</f>
        <v>0</v>
      </c>
    </row>
    <row r="106" spans="1:5" ht="12.75">
      <c r="A106" s="39" t="s">
        <v>82</v>
      </c>
      <c r="B106" s="42">
        <f>SUM(C106:E106)</f>
        <v>0</v>
      </c>
      <c r="C106" s="42">
        <f>ROUND('[1]Conso-Rs'!C106/'[1]Conso-Rs'!$A$188/1000000,2)</f>
        <v>0</v>
      </c>
      <c r="D106" s="42">
        <f>ROUND('[1]Conso-Rs'!D106/'[1]Conso-Rs'!$A$188/1000000,2)</f>
        <v>0</v>
      </c>
      <c r="E106" s="42">
        <f>ROUND('[1]Conso-Rs'!E106/'[1]Conso-Rs'!$A$188/1000000,2)</f>
        <v>0</v>
      </c>
    </row>
    <row r="108" ht="15.75">
      <c r="A108" s="8"/>
    </row>
    <row r="109" spans="1:6" ht="12.75">
      <c r="A109" s="73" t="s">
        <v>88</v>
      </c>
      <c r="B109" s="73"/>
      <c r="C109" s="73"/>
      <c r="D109" s="73"/>
      <c r="E109" s="5"/>
      <c r="F109" s="5"/>
    </row>
    <row r="110" spans="1:6" ht="15.75">
      <c r="A110" s="8"/>
      <c r="B110" s="4"/>
      <c r="C110" s="7" t="s">
        <v>4</v>
      </c>
      <c r="D110" s="7"/>
      <c r="E110" s="8"/>
      <c r="F110" s="8"/>
    </row>
    <row r="111" spans="1:6" ht="15.75">
      <c r="A111" s="64" t="s">
        <v>89</v>
      </c>
      <c r="B111" s="65"/>
      <c r="C111" s="47"/>
      <c r="D111" s="7"/>
      <c r="E111" s="8"/>
      <c r="F111" s="8"/>
    </row>
    <row r="112" spans="1:6" ht="15.75">
      <c r="A112" s="60" t="s">
        <v>90</v>
      </c>
      <c r="B112" s="61"/>
      <c r="C112" s="33">
        <f>ROUND('[1]Conso-Rs'!C112/'[1]Conso-Rs'!$A$188/1000000,3)</f>
        <v>0</v>
      </c>
      <c r="D112" s="7"/>
      <c r="E112" s="8"/>
      <c r="F112" s="8"/>
    </row>
    <row r="113" spans="1:6" ht="27.75" customHeight="1">
      <c r="A113" s="58" t="s">
        <v>91</v>
      </c>
      <c r="B113" s="59"/>
      <c r="C113" s="33">
        <f>ROUND('[1]Conso-Rs'!C113/'[1]Conso-Rs'!$A$188/1000000,3)</f>
        <v>0</v>
      </c>
      <c r="D113" s="7"/>
      <c r="E113" s="8"/>
      <c r="F113" s="8"/>
    </row>
    <row r="114" spans="1:6" ht="15.75">
      <c r="A114" s="48" t="s">
        <v>92</v>
      </c>
      <c r="B114" s="49"/>
      <c r="C114" s="33">
        <f>ROUND('[1]Conso-Rs'!C114/'[1]Conso-Rs'!$A$188/1000000,3)</f>
        <v>0</v>
      </c>
      <c r="D114" s="7"/>
      <c r="E114" s="8"/>
      <c r="F114" s="8"/>
    </row>
    <row r="115" spans="1:6" ht="15.75">
      <c r="A115" s="48" t="s">
        <v>93</v>
      </c>
      <c r="B115" s="49"/>
      <c r="C115" s="33">
        <f>ROUND('[1]Conso-Rs'!C115/'[1]Conso-Rs'!$A$188/1000000,3)</f>
        <v>0</v>
      </c>
      <c r="D115" s="7"/>
      <c r="E115" s="8"/>
      <c r="F115" s="8"/>
    </row>
    <row r="116" spans="1:6" ht="15.75">
      <c r="A116" s="48" t="s">
        <v>94</v>
      </c>
      <c r="B116" s="49"/>
      <c r="C116" s="33">
        <f>ROUND('[1]Conso-Rs'!C116/'[1]Conso-Rs'!$A$188/1000000,3)</f>
        <v>0</v>
      </c>
      <c r="D116" s="7"/>
      <c r="E116" s="8"/>
      <c r="F116" s="8"/>
    </row>
    <row r="117" spans="1:6" ht="15.75">
      <c r="A117" s="48" t="s">
        <v>95</v>
      </c>
      <c r="B117" s="49"/>
      <c r="C117" s="33">
        <f>ROUND('[1]Conso-Rs'!C117/'[1]Conso-Rs'!$A$188/1000000,3)</f>
        <v>0</v>
      </c>
      <c r="D117" s="7"/>
      <c r="E117" s="8"/>
      <c r="F117" s="8"/>
    </row>
    <row r="118" spans="1:6" ht="15.75">
      <c r="A118" s="48" t="s">
        <v>96</v>
      </c>
      <c r="B118" s="49"/>
      <c r="C118" s="33">
        <f>ROUND('[1]Conso-Rs'!C118/'[1]Conso-Rs'!$A$188/1000000,3)</f>
        <v>0</v>
      </c>
      <c r="D118" s="7"/>
      <c r="E118" s="8"/>
      <c r="F118" s="8"/>
    </row>
    <row r="119" spans="1:6" ht="15.75">
      <c r="A119" s="48" t="s">
        <v>97</v>
      </c>
      <c r="B119" s="49"/>
      <c r="C119" s="33">
        <f>ROUND('[1]Conso-Rs'!C119/'[1]Conso-Rs'!$A$188/1000000,3)</f>
        <v>0</v>
      </c>
      <c r="D119" s="7"/>
      <c r="E119" s="8"/>
      <c r="F119" s="8"/>
    </row>
    <row r="120" spans="1:6" ht="15.75">
      <c r="A120" s="48" t="s">
        <v>98</v>
      </c>
      <c r="B120" s="49"/>
      <c r="C120" s="33">
        <f>ROUND('[1]Conso-Rs'!C120/'[1]Conso-Rs'!$A$188/1000000,3)</f>
        <v>0</v>
      </c>
      <c r="D120" s="7"/>
      <c r="E120" s="8"/>
      <c r="F120" s="8"/>
    </row>
    <row r="121" spans="1:6" ht="15.75">
      <c r="A121" s="48" t="s">
        <v>99</v>
      </c>
      <c r="B121" s="49"/>
      <c r="C121" s="33">
        <f>ROUND('[1]Conso-Rs'!C121/'[1]Conso-Rs'!$A$188/1000000,3)</f>
        <v>0</v>
      </c>
      <c r="D121" s="7"/>
      <c r="E121" s="8"/>
      <c r="F121" s="8"/>
    </row>
    <row r="122" spans="1:6" ht="15.75">
      <c r="A122" s="48" t="s">
        <v>100</v>
      </c>
      <c r="B122" s="49"/>
      <c r="C122" s="33">
        <f>ROUND('[1]Conso-Rs'!C122/'[1]Conso-Rs'!$A$188/1000000,3)</f>
        <v>0</v>
      </c>
      <c r="D122" s="7"/>
      <c r="E122" s="8"/>
      <c r="F122" s="8"/>
    </row>
    <row r="123" spans="1:6" ht="15.75">
      <c r="A123" s="48" t="s">
        <v>101</v>
      </c>
      <c r="B123" s="49"/>
      <c r="C123" s="33">
        <f>ROUND('[1]Conso-Rs'!C123/'[1]Conso-Rs'!$A$188/1000000,3)</f>
        <v>0</v>
      </c>
      <c r="D123" s="7"/>
      <c r="E123" s="8"/>
      <c r="F123" s="8"/>
    </row>
    <row r="124" spans="1:6" ht="15.75">
      <c r="A124" s="48" t="s">
        <v>102</v>
      </c>
      <c r="B124" s="49"/>
      <c r="C124" s="33">
        <f>ROUND('[1]Conso-Rs'!C124/'[1]Conso-Rs'!$A$188/1000000,3)</f>
        <v>0</v>
      </c>
      <c r="D124" s="7"/>
      <c r="E124" s="8"/>
      <c r="F124" s="8"/>
    </row>
    <row r="125" spans="1:6" ht="15.75">
      <c r="A125" s="48" t="s">
        <v>103</v>
      </c>
      <c r="B125" s="49"/>
      <c r="C125" s="33">
        <f>ROUND('[1]Conso-Rs'!C125/'[1]Conso-Rs'!$A$188/1000000,3)</f>
        <v>0</v>
      </c>
      <c r="D125" s="7"/>
      <c r="E125" s="8"/>
      <c r="F125" s="8"/>
    </row>
    <row r="126" spans="1:6" ht="15.75">
      <c r="A126" s="60" t="s">
        <v>104</v>
      </c>
      <c r="B126" s="61"/>
      <c r="C126" s="33">
        <f>ROUND('[1]Conso-Rs'!C126/'[1]Conso-Rs'!$A$188/1000000,3)</f>
        <v>0</v>
      </c>
      <c r="D126" s="7"/>
      <c r="E126" s="8"/>
      <c r="F126" s="8"/>
    </row>
    <row r="127" spans="1:6" ht="15.75">
      <c r="A127" s="48" t="s">
        <v>105</v>
      </c>
      <c r="B127" s="49"/>
      <c r="C127" s="33">
        <f>ROUND('[1]Conso-Rs'!C127/'[1]Conso-Rs'!$A$188/1000000,3)</f>
        <v>0</v>
      </c>
      <c r="D127" s="7"/>
      <c r="E127" s="8"/>
      <c r="F127" s="8"/>
    </row>
    <row r="128" spans="1:6" ht="15.75">
      <c r="A128" s="48" t="s">
        <v>106</v>
      </c>
      <c r="B128" s="49"/>
      <c r="C128" s="33">
        <f>ROUND('[1]Conso-Rs'!C128/'[1]Conso-Rs'!$A$188/1000000,3)</f>
        <v>0</v>
      </c>
      <c r="D128" s="7"/>
      <c r="E128" s="8"/>
      <c r="F128" s="8"/>
    </row>
    <row r="129" spans="1:6" ht="15.75">
      <c r="A129" s="48" t="s">
        <v>107</v>
      </c>
      <c r="B129" s="49"/>
      <c r="C129" s="33">
        <f>ROUND('[1]Conso-Rs'!C129/'[1]Conso-Rs'!$A$188/1000000,3)</f>
        <v>0</v>
      </c>
      <c r="D129" s="7"/>
      <c r="E129" s="8"/>
      <c r="F129" s="8"/>
    </row>
    <row r="130" spans="1:6" ht="15.75">
      <c r="A130" s="48" t="s">
        <v>108</v>
      </c>
      <c r="B130" s="49"/>
      <c r="C130" s="33">
        <f>ROUND('[1]Conso-Rs'!C130/'[1]Conso-Rs'!$A$188/1000000,3)</f>
        <v>0</v>
      </c>
      <c r="D130" s="7"/>
      <c r="E130" s="8"/>
      <c r="F130" s="8"/>
    </row>
    <row r="131" spans="1:6" ht="15.75">
      <c r="A131" s="48" t="s">
        <v>109</v>
      </c>
      <c r="B131" s="49"/>
      <c r="C131" s="33">
        <f>ROUND('[1]Conso-Rs'!C131/'[1]Conso-Rs'!$A$188/1000000,3)</f>
        <v>0</v>
      </c>
      <c r="D131" s="7"/>
      <c r="E131" s="8"/>
      <c r="F131" s="8"/>
    </row>
    <row r="132" spans="1:6" ht="26.25" customHeight="1">
      <c r="A132" s="58" t="s">
        <v>110</v>
      </c>
      <c r="B132" s="59"/>
      <c r="C132" s="33">
        <f>ROUND('[1]Conso-Rs'!C132/'[1]Conso-Rs'!$A$188/1000000,3)</f>
        <v>0</v>
      </c>
      <c r="D132" s="7"/>
      <c r="E132" s="8"/>
      <c r="F132" s="8"/>
    </row>
    <row r="133" spans="1:6" ht="24.75" customHeight="1">
      <c r="A133" s="58" t="s">
        <v>111</v>
      </c>
      <c r="B133" s="59"/>
      <c r="C133" s="33">
        <f>ROUND('[1]Conso-Rs'!C133/'[1]Conso-Rs'!$A$188/1000000,3)</f>
        <v>0</v>
      </c>
      <c r="D133" s="7"/>
      <c r="E133" s="8"/>
      <c r="F133" s="8"/>
    </row>
    <row r="134" spans="1:6" ht="15.75">
      <c r="A134" s="48" t="s">
        <v>112</v>
      </c>
      <c r="B134" s="49"/>
      <c r="C134" s="33">
        <f>ROUND('[1]Conso-Rs'!C134/'[1]Conso-Rs'!$A$188/1000000,3)</f>
        <v>0</v>
      </c>
      <c r="D134" s="7"/>
      <c r="E134" s="8"/>
      <c r="F134" s="8"/>
    </row>
    <row r="135" spans="1:6" ht="15.75">
      <c r="A135" s="48" t="s">
        <v>113</v>
      </c>
      <c r="B135" s="49"/>
      <c r="C135" s="33">
        <f>ROUND('[1]Conso-Rs'!C135/'[1]Conso-Rs'!$A$188/1000000,3)</f>
        <v>0</v>
      </c>
      <c r="D135" s="7"/>
      <c r="E135" s="8"/>
      <c r="F135" s="8"/>
    </row>
    <row r="136" spans="1:6" ht="15.75">
      <c r="A136" s="58" t="s">
        <v>114</v>
      </c>
      <c r="B136" s="59"/>
      <c r="C136" s="33">
        <f>ROUND('[1]Conso-Rs'!C136/'[1]Conso-Rs'!$A$188/1000000,3)</f>
        <v>0</v>
      </c>
      <c r="D136" s="7"/>
      <c r="E136" s="8"/>
      <c r="F136" s="8"/>
    </row>
    <row r="137" spans="1:6" ht="15.75">
      <c r="A137" s="48" t="s">
        <v>115</v>
      </c>
      <c r="B137" s="49"/>
      <c r="C137" s="33">
        <f>ROUND('[1]Conso-Rs'!C137/'[1]Conso-Rs'!$A$188/1000000,3)</f>
        <v>0</v>
      </c>
      <c r="D137" s="7"/>
      <c r="E137" s="8"/>
      <c r="F137" s="8"/>
    </row>
    <row r="138" spans="1:6" ht="15.75">
      <c r="A138" s="48" t="s">
        <v>116</v>
      </c>
      <c r="B138" s="49"/>
      <c r="C138" s="33">
        <f>ROUND('[1]Conso-Rs'!C138/'[1]Conso-Rs'!$A$188/1000000,3)</f>
        <v>0</v>
      </c>
      <c r="D138" s="7"/>
      <c r="E138" s="8"/>
      <c r="F138" s="8"/>
    </row>
    <row r="139" spans="1:6" ht="15.75">
      <c r="A139" s="48" t="s">
        <v>117</v>
      </c>
      <c r="B139" s="49"/>
      <c r="C139" s="33">
        <f>ROUND('[1]Conso-Rs'!C139/'[1]Conso-Rs'!$A$188/1000000,3)</f>
        <v>0</v>
      </c>
      <c r="D139" s="7"/>
      <c r="E139" s="8"/>
      <c r="F139" s="8"/>
    </row>
    <row r="140" spans="1:6" ht="15.75">
      <c r="A140" s="48" t="s">
        <v>118</v>
      </c>
      <c r="B140" s="49"/>
      <c r="C140" s="33">
        <f>ROUND('[1]Conso-Rs'!C140/'[1]Conso-Rs'!$A$188/1000000,3)</f>
        <v>0</v>
      </c>
      <c r="D140" s="7"/>
      <c r="E140" s="8"/>
      <c r="F140" s="8"/>
    </row>
    <row r="141" spans="1:6" ht="15.75">
      <c r="A141" s="48" t="s">
        <v>119</v>
      </c>
      <c r="B141" s="49"/>
      <c r="C141" s="33">
        <f>ROUND('[1]Conso-Rs'!C141/'[1]Conso-Rs'!$A$188/1000000,3)</f>
        <v>0</v>
      </c>
      <c r="D141" s="7"/>
      <c r="E141" s="8"/>
      <c r="F141" s="8"/>
    </row>
    <row r="142" spans="1:6" ht="15.75">
      <c r="A142" s="48" t="s">
        <v>120</v>
      </c>
      <c r="B142" s="49"/>
      <c r="C142" s="33">
        <f>ROUND('[1]Conso-Rs'!C142/'[1]Conso-Rs'!$A$188/1000000,3)</f>
        <v>0</v>
      </c>
      <c r="D142" s="7"/>
      <c r="E142" s="8"/>
      <c r="F142" s="8"/>
    </row>
    <row r="143" spans="1:6" ht="15.75">
      <c r="A143" s="50" t="s">
        <v>121</v>
      </c>
      <c r="B143" s="51"/>
      <c r="C143" s="46"/>
      <c r="D143" s="7"/>
      <c r="E143" s="8"/>
      <c r="F143" s="8"/>
    </row>
    <row r="144" spans="1:6" ht="15.75">
      <c r="A144" s="60" t="s">
        <v>122</v>
      </c>
      <c r="B144" s="61"/>
      <c r="C144" s="52"/>
      <c r="D144" s="7"/>
      <c r="E144" s="8"/>
      <c r="F144" s="8"/>
    </row>
    <row r="145" spans="1:6" ht="15.75">
      <c r="A145" s="48" t="s">
        <v>123</v>
      </c>
      <c r="B145" s="49"/>
      <c r="C145" s="15">
        <f>ROUND('[1]Conso-Rs'!C145/'[1]Conso-Rs'!$A$188/1000000,3)</f>
        <v>1731.301</v>
      </c>
      <c r="D145" s="7"/>
      <c r="E145" s="8"/>
      <c r="F145" s="8"/>
    </row>
    <row r="146" spans="1:6" ht="15.75">
      <c r="A146" s="48" t="s">
        <v>124</v>
      </c>
      <c r="B146" s="49"/>
      <c r="C146" s="15">
        <f>ROUND('[1]Conso-Rs'!C146/'[1]Conso-Rs'!$A$188/1000000,3)</f>
        <v>979.816</v>
      </c>
      <c r="D146" s="7"/>
      <c r="E146" s="8"/>
      <c r="F146" s="8"/>
    </row>
    <row r="147" spans="1:6" ht="15.75">
      <c r="A147" s="48" t="s">
        <v>125</v>
      </c>
      <c r="B147" s="49"/>
      <c r="C147" s="53"/>
      <c r="D147" s="7"/>
      <c r="E147" s="8"/>
      <c r="F147" s="8"/>
    </row>
    <row r="148" spans="1:6" ht="12.75">
      <c r="A148" s="62" t="s">
        <v>31</v>
      </c>
      <c r="B148" s="62"/>
      <c r="C148" s="62"/>
      <c r="D148" s="62"/>
      <c r="E148" s="62"/>
      <c r="F148" s="62"/>
    </row>
    <row r="149" spans="1:6" ht="15.75">
      <c r="A149" s="8"/>
      <c r="B149" s="4"/>
      <c r="C149" s="8"/>
      <c r="D149" s="8"/>
      <c r="E149" s="8"/>
      <c r="F149" s="8"/>
    </row>
    <row r="150" ht="16.5" customHeight="1"/>
    <row r="151" ht="16.5" customHeight="1"/>
    <row r="152" ht="16.5" customHeight="1"/>
    <row r="153" ht="16.5" customHeight="1"/>
    <row r="154" spans="1:6" ht="12.75">
      <c r="A154" s="63" t="s">
        <v>126</v>
      </c>
      <c r="B154" s="63"/>
      <c r="C154" s="63"/>
      <c r="D154" s="63"/>
      <c r="E154" s="63"/>
      <c r="F154" s="63"/>
    </row>
    <row r="155" spans="1:6" ht="15.75">
      <c r="A155" s="54"/>
      <c r="B155" s="54"/>
      <c r="C155" s="54"/>
      <c r="D155" s="54"/>
      <c r="E155" s="54"/>
      <c r="F155" s="54"/>
    </row>
    <row r="156" spans="1:6" ht="51" customHeight="1">
      <c r="A156" s="55" t="s">
        <v>127</v>
      </c>
      <c r="B156" s="55"/>
      <c r="C156" s="55"/>
      <c r="D156" s="55"/>
      <c r="E156" s="55"/>
      <c r="F156" s="55"/>
    </row>
    <row r="157" spans="1:6" ht="15.75">
      <c r="A157" s="56"/>
      <c r="B157" s="56"/>
      <c r="C157" s="56"/>
      <c r="D157" s="56"/>
      <c r="E157" s="56"/>
      <c r="F157" s="56"/>
    </row>
    <row r="158" spans="1:6" ht="26.25" customHeight="1">
      <c r="A158" s="57" t="s">
        <v>128</v>
      </c>
      <c r="B158" s="57"/>
      <c r="C158" s="57"/>
      <c r="D158" s="57"/>
      <c r="E158" s="57"/>
      <c r="F158" s="57"/>
    </row>
    <row r="159" spans="1:6" ht="15.75">
      <c r="A159" s="56"/>
      <c r="B159" s="56"/>
      <c r="C159" s="56"/>
      <c r="D159" s="56"/>
      <c r="E159" s="56"/>
      <c r="F159" s="56"/>
    </row>
    <row r="160" spans="1:6" ht="15" customHeight="1">
      <c r="A160" s="57" t="s">
        <v>129</v>
      </c>
      <c r="B160" s="57"/>
      <c r="C160" s="57"/>
      <c r="D160" s="57"/>
      <c r="E160" s="57"/>
      <c r="F160" s="57"/>
    </row>
    <row r="161" spans="1:6" ht="15.75">
      <c r="A161" s="56"/>
      <c r="B161" s="56"/>
      <c r="C161" s="56"/>
      <c r="D161" s="56"/>
      <c r="E161" s="56"/>
      <c r="F161" s="56"/>
    </row>
    <row r="162" spans="1:6" ht="36" customHeight="1">
      <c r="A162" s="57" t="s">
        <v>130</v>
      </c>
      <c r="B162" s="57"/>
      <c r="C162" s="57"/>
      <c r="D162" s="57"/>
      <c r="E162" s="57"/>
      <c r="F162" s="57"/>
    </row>
    <row r="163" spans="1:6" ht="15.75">
      <c r="A163" s="56"/>
      <c r="B163" s="56"/>
      <c r="C163" s="56"/>
      <c r="D163" s="56"/>
      <c r="E163" s="56"/>
      <c r="F163" s="56"/>
    </row>
    <row r="164" spans="1:6" ht="12.75">
      <c r="A164" s="57" t="s">
        <v>131</v>
      </c>
      <c r="B164" s="57"/>
      <c r="C164" s="57"/>
      <c r="D164" s="57"/>
      <c r="E164" s="57"/>
      <c r="F164" s="57"/>
    </row>
    <row r="165" spans="1:6" ht="15.75">
      <c r="A165" s="56"/>
      <c r="B165" s="56"/>
      <c r="C165" s="56"/>
      <c r="D165" s="56"/>
      <c r="E165" s="56"/>
      <c r="F165" s="56"/>
    </row>
    <row r="166" spans="1:6" ht="43.5" customHeight="1">
      <c r="A166" s="57" t="s">
        <v>132</v>
      </c>
      <c r="B166" s="57"/>
      <c r="C166" s="57"/>
      <c r="D166" s="57"/>
      <c r="E166" s="57"/>
      <c r="F166" s="57"/>
    </row>
    <row r="167" spans="1:6" ht="15.75">
      <c r="A167" s="56"/>
      <c r="B167" s="56"/>
      <c r="C167" s="56"/>
      <c r="D167" s="56"/>
      <c r="E167" s="56"/>
      <c r="F167" s="56"/>
    </row>
    <row r="168" spans="1:6" ht="28.5" customHeight="1">
      <c r="A168" s="57" t="s">
        <v>133</v>
      </c>
      <c r="B168" s="57"/>
      <c r="C168" s="57"/>
      <c r="D168" s="57"/>
      <c r="E168" s="57"/>
      <c r="F168" s="57"/>
    </row>
    <row r="169" spans="1:6" ht="15.75">
      <c r="A169" s="56"/>
      <c r="B169" s="56"/>
      <c r="C169" s="56"/>
      <c r="D169" s="56"/>
      <c r="E169" s="56"/>
      <c r="F169" s="56"/>
    </row>
    <row r="170" spans="1:6" ht="27" customHeight="1">
      <c r="A170" s="57" t="s">
        <v>134</v>
      </c>
      <c r="B170" s="57"/>
      <c r="C170" s="57"/>
      <c r="D170" s="57"/>
      <c r="E170" s="57"/>
      <c r="F170" s="57"/>
    </row>
    <row r="171" spans="1:6" ht="15.75">
      <c r="A171" s="56"/>
      <c r="B171" s="56"/>
      <c r="C171" s="56"/>
      <c r="D171" s="56"/>
      <c r="E171" s="56"/>
      <c r="F171" s="56"/>
    </row>
    <row r="172" spans="1:6" ht="25.5" customHeight="1">
      <c r="A172" s="57" t="s">
        <v>135</v>
      </c>
      <c r="B172" s="57"/>
      <c r="C172" s="57"/>
      <c r="D172" s="57"/>
      <c r="E172" s="57"/>
      <c r="F172" s="57"/>
    </row>
    <row r="173" spans="1:6" ht="15.75">
      <c r="A173" s="56"/>
      <c r="B173" s="56"/>
      <c r="C173" s="56"/>
      <c r="D173" s="56"/>
      <c r="E173" s="56"/>
      <c r="F173" s="56"/>
    </row>
    <row r="174" spans="1:6" ht="36" customHeight="1">
      <c r="A174" s="57" t="s">
        <v>136</v>
      </c>
      <c r="B174" s="57"/>
      <c r="C174" s="57"/>
      <c r="D174" s="57"/>
      <c r="E174" s="57"/>
      <c r="F174" s="57"/>
    </row>
    <row r="175" spans="1:6" ht="15.75">
      <c r="A175" s="56"/>
      <c r="B175" s="56"/>
      <c r="C175" s="56"/>
      <c r="D175" s="56"/>
      <c r="E175" s="56"/>
      <c r="F175" s="56"/>
    </row>
    <row r="176" spans="1:6" ht="51.75" customHeight="1">
      <c r="A176" s="57" t="s">
        <v>137</v>
      </c>
      <c r="B176" s="57"/>
      <c r="C176" s="57"/>
      <c r="D176" s="57"/>
      <c r="E176" s="57"/>
      <c r="F176" s="57"/>
    </row>
    <row r="177" spans="1:6" ht="15.75">
      <c r="A177" s="56"/>
      <c r="B177" s="56"/>
      <c r="C177" s="56"/>
      <c r="D177" s="56"/>
      <c r="E177" s="56"/>
      <c r="F177" s="56"/>
    </row>
    <row r="178" spans="1:6" ht="12.75">
      <c r="A178" s="57" t="s">
        <v>138</v>
      </c>
      <c r="B178" s="57"/>
      <c r="C178" s="57"/>
      <c r="D178" s="57"/>
      <c r="E178" s="57"/>
      <c r="F178" s="57"/>
    </row>
    <row r="179" spans="1:6" ht="15.75">
      <c r="A179" s="56"/>
      <c r="B179" s="56"/>
      <c r="C179" s="56"/>
      <c r="D179" s="56"/>
      <c r="E179" s="56"/>
      <c r="F179" s="56"/>
    </row>
    <row r="180" spans="1:6" ht="40.5" customHeight="1">
      <c r="A180" s="57" t="s">
        <v>139</v>
      </c>
      <c r="B180" s="57"/>
      <c r="C180" s="57"/>
      <c r="D180" s="57"/>
      <c r="E180" s="57"/>
      <c r="F180" s="57"/>
    </row>
    <row r="181" spans="1:6" ht="15.75">
      <c r="A181" s="56"/>
      <c r="B181" s="56"/>
      <c r="C181" s="56"/>
      <c r="D181" s="56"/>
      <c r="E181" s="56"/>
      <c r="F181" s="56"/>
    </row>
    <row r="182" spans="1:6" ht="13.5" customHeight="1">
      <c r="A182" s="57" t="s">
        <v>140</v>
      </c>
      <c r="B182" s="57"/>
      <c r="C182" s="57"/>
      <c r="D182" s="57"/>
      <c r="E182" s="57"/>
      <c r="F182" s="57"/>
    </row>
    <row r="183" spans="1:6" ht="15.75">
      <c r="A183" s="56"/>
      <c r="B183" s="56"/>
      <c r="C183" s="56"/>
      <c r="D183" s="56"/>
      <c r="E183" s="56"/>
      <c r="F183" s="56"/>
    </row>
    <row r="184" spans="1:6" ht="62.25" customHeight="1">
      <c r="A184" s="57" t="s">
        <v>141</v>
      </c>
      <c r="B184" s="57"/>
      <c r="C184" s="57"/>
      <c r="D184" s="57"/>
      <c r="E184" s="57"/>
      <c r="F184" s="57"/>
    </row>
    <row r="185" spans="1:6" ht="15.75">
      <c r="A185" s="56"/>
      <c r="B185" s="56"/>
      <c r="C185" s="56"/>
      <c r="D185" s="56"/>
      <c r="E185" s="56"/>
      <c r="F185" s="56"/>
    </row>
    <row r="186" spans="1:6" ht="24" customHeight="1">
      <c r="A186" s="57" t="s">
        <v>142</v>
      </c>
      <c r="B186" s="57"/>
      <c r="C186" s="57"/>
      <c r="D186" s="57"/>
      <c r="E186" s="57"/>
      <c r="F186" s="57"/>
    </row>
    <row r="187" spans="1:6" ht="15.75">
      <c r="A187" s="8"/>
      <c r="B187" s="4"/>
      <c r="C187" s="8"/>
      <c r="D187" s="8"/>
      <c r="E187" s="8"/>
      <c r="F187" s="8"/>
    </row>
    <row r="189" ht="15.75">
      <c r="A189" s="8"/>
    </row>
  </sheetData>
  <sheetProtection/>
  <mergeCells count="55">
    <mergeCell ref="A30:B30"/>
    <mergeCell ref="A3:E3"/>
    <mergeCell ref="A5:E5"/>
    <mergeCell ref="A9:B9"/>
    <mergeCell ref="A11:B11"/>
    <mergeCell ref="A20:B20"/>
    <mergeCell ref="A51:B51"/>
    <mergeCell ref="A36:F36"/>
    <mergeCell ref="C37:E37"/>
    <mergeCell ref="A38:B38"/>
    <mergeCell ref="D38:F38"/>
    <mergeCell ref="A39:B39"/>
    <mergeCell ref="A45:B45"/>
    <mergeCell ref="A46:B46"/>
    <mergeCell ref="A47:B47"/>
    <mergeCell ref="A48:B48"/>
    <mergeCell ref="A49:B49"/>
    <mergeCell ref="A50:B50"/>
    <mergeCell ref="E60:E62"/>
    <mergeCell ref="A109:D109"/>
    <mergeCell ref="A52:B52"/>
    <mergeCell ref="A53:B53"/>
    <mergeCell ref="A54:B54"/>
    <mergeCell ref="A57:F57"/>
    <mergeCell ref="C58:E58"/>
    <mergeCell ref="C59:E59"/>
    <mergeCell ref="A133:B133"/>
    <mergeCell ref="A60:A61"/>
    <mergeCell ref="B60:B61"/>
    <mergeCell ref="C60:C62"/>
    <mergeCell ref="D60:D62"/>
    <mergeCell ref="A111:B111"/>
    <mergeCell ref="A112:B112"/>
    <mergeCell ref="A113:B113"/>
    <mergeCell ref="A126:B126"/>
    <mergeCell ref="A132:B132"/>
    <mergeCell ref="A172:F172"/>
    <mergeCell ref="A136:B136"/>
    <mergeCell ref="A144:B144"/>
    <mergeCell ref="A148:F148"/>
    <mergeCell ref="A154:F154"/>
    <mergeCell ref="A158:F158"/>
    <mergeCell ref="A160:F160"/>
    <mergeCell ref="A162:F162"/>
    <mergeCell ref="A164:F164"/>
    <mergeCell ref="A166:F166"/>
    <mergeCell ref="A168:F168"/>
    <mergeCell ref="A170:F170"/>
    <mergeCell ref="A186:F186"/>
    <mergeCell ref="A174:F174"/>
    <mergeCell ref="A176:F176"/>
    <mergeCell ref="A178:F178"/>
    <mergeCell ref="A180:F180"/>
    <mergeCell ref="A182:F182"/>
    <mergeCell ref="A184:F184"/>
  </mergeCells>
  <printOptions/>
  <pageMargins left="0" right="0" top="0" bottom="0" header="0" footer="0"/>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Falzana Atchia</dc:creator>
  <cp:keywords/>
  <dc:description/>
  <cp:lastModifiedBy>Kaajal Beerbul</cp:lastModifiedBy>
  <dcterms:created xsi:type="dcterms:W3CDTF">2011-10-28T05:35:30Z</dcterms:created>
  <dcterms:modified xsi:type="dcterms:W3CDTF">2011-10-31T05:36:03Z</dcterms:modified>
  <cp:category/>
  <cp:version/>
  <cp:contentType/>
  <cp:contentStatus/>
</cp:coreProperties>
</file>